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JAF\Documents\Projetos\Projeto Alfa\Planilhas\Depreciação\Depreciação relativa\"/>
    </mc:Choice>
  </mc:AlternateContent>
  <xr:revisionPtr revIDLastSave="0" documentId="8_{FD4E16E7-86E1-4F34-8424-1C867B8F9B26}" xr6:coauthVersionLast="47" xr6:coauthVersionMax="47" xr10:uidLastSave="{00000000-0000-0000-0000-000000000000}"/>
  <bookViews>
    <workbookView xWindow="-120" yWindow="-120" windowWidth="29040" windowHeight="15720" tabRatio="752" xr2:uid="{6508EFDF-4289-4AD2-884C-3D616334D4BC}"/>
  </bookViews>
  <sheets>
    <sheet name="DEPRECIAÇÃO RELATIVA" sheetId="17" r:id="rId1"/>
  </sheets>
  <definedNames>
    <definedName name="_xlnm.Print_Area" localSheetId="0">'DEPRECIAÇÃO RELATIVA'!$A$1:$J$54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7" l="1"/>
  <c r="G39" i="17"/>
  <c r="G21" i="17"/>
  <c r="G18" i="17"/>
  <c r="C21" i="17"/>
  <c r="C18" i="17"/>
  <c r="Q13" i="17" l="1"/>
  <c r="G26" i="17" l="1"/>
  <c r="G34" i="17" s="1"/>
  <c r="G41" i="17" s="1"/>
  <c r="J11" i="17" s="1"/>
  <c r="C26" i="17"/>
  <c r="C34" i="17" s="1"/>
  <c r="C41" i="17" s="1"/>
  <c r="J9" i="17" s="1"/>
  <c r="J14" i="17" l="1"/>
  <c r="J18" i="17" s="1"/>
</calcChain>
</file>

<file path=xl/sharedStrings.xml><?xml version="1.0" encoding="utf-8"?>
<sst xmlns="http://schemas.openxmlformats.org/spreadsheetml/2006/main" count="64" uniqueCount="50">
  <si>
    <t>Normal</t>
  </si>
  <si>
    <t>e</t>
  </si>
  <si>
    <t>Descrição</t>
  </si>
  <si>
    <t>a</t>
  </si>
  <si>
    <t>b</t>
  </si>
  <si>
    <t>c</t>
  </si>
  <si>
    <t>d</t>
  </si>
  <si>
    <t>A</t>
  </si>
  <si>
    <t>B</t>
  </si>
  <si>
    <t>C</t>
  </si>
  <si>
    <t>Nulo</t>
  </si>
  <si>
    <t>Leve</t>
  </si>
  <si>
    <t>Pesado</t>
  </si>
  <si>
    <t>Extremo</t>
  </si>
  <si>
    <t>Inexistente</t>
  </si>
  <si>
    <t>Deficiente</t>
  </si>
  <si>
    <t>Rigorosa</t>
  </si>
  <si>
    <t>Perfeita</t>
  </si>
  <si>
    <t>Trabalho</t>
  </si>
  <si>
    <t>Práticas de manutenção</t>
  </si>
  <si>
    <t>Coeficiente</t>
  </si>
  <si>
    <t>Coeficientes atribuídos ao bem avaliando</t>
  </si>
  <si>
    <t>Valores tabelados das constantes</t>
  </si>
  <si>
    <t>resíduo ( r )</t>
  </si>
  <si>
    <t>CAIRES, Hélio Roberto Ribeiro. Novos tratamentos matemáticos em temas de Engenharia de Avaliações. São Paulo: Pini, 1977, p. 171-192.</t>
  </si>
  <si>
    <r>
      <t xml:space="preserve">Փ ( </t>
    </r>
    <r>
      <rPr>
        <i/>
        <sz val="11"/>
        <rFont val="Arial Nova"/>
        <family val="2"/>
      </rPr>
      <t xml:space="preserve">μ, τ </t>
    </r>
    <r>
      <rPr>
        <sz val="11"/>
        <rFont val="Arial Nova"/>
        <family val="2"/>
      </rPr>
      <t>)</t>
    </r>
  </si>
  <si>
    <t>Coeficientes atribuídos ao bem de referência</t>
  </si>
  <si>
    <t>Trabalho ( τ )</t>
  </si>
  <si>
    <t>Manutenção ( μ )</t>
  </si>
  <si>
    <t>Idade (t)</t>
  </si>
  <si>
    <t>Vida útil (T)</t>
  </si>
  <si>
    <t>Fator de depreciação</t>
  </si>
  <si>
    <t>Fator ajustado ao resíduo</t>
  </si>
  <si>
    <t>Fator de desgaste do bem de referência</t>
  </si>
  <si>
    <t>Fator de depreciação do bem de referência</t>
  </si>
  <si>
    <t>Fator de desgaste do bem avaliando</t>
  </si>
  <si>
    <t>Fator de depreciação do bem avaliando</t>
  </si>
  <si>
    <t>Fator de depreciação ajustado ao resíduo (bem de referência)</t>
  </si>
  <si>
    <t>Fator de depreciação ajustado ao resíduo (bem avaliando)</t>
  </si>
  <si>
    <t>Fator relativo a ser aplicado sobre o valor de referência</t>
  </si>
  <si>
    <t>Fator de depreciação relativo</t>
  </si>
  <si>
    <t>Fonte:</t>
  </si>
  <si>
    <t>CAIRES, Hélio Roberto Ribeiro. Novos tratamentos matemáticos em temas de engenharia de avaliações. São Paulo: Pini, 1977.</t>
  </si>
  <si>
    <t>Depreciação relativa calculada pelo método Caires (depreciação de máquinas e equipamentos)</t>
  </si>
  <si>
    <t>GATTO, Osório Accioly. A. Avaliação de máquinas e equipamentos. In: Engenharia de avaliações v. 2. 2. ed. São Paulo: Pini, 2014.</t>
  </si>
  <si>
    <t>Variação de valor (percentual) em relação ao referencial</t>
  </si>
  <si>
    <t>Caso o avaliador decida não aplicar o resíduo, basta alterar o valor na célula C39</t>
  </si>
  <si>
    <t>O resíduo da célula G39 está vinculado ao valor da célula C39</t>
  </si>
  <si>
    <t>Valor de referência na tabela FIPE</t>
  </si>
  <si>
    <t>Valor após a depreciação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</si>
</sst>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 ;[Red]\-#,##0.00\ "/>
    <numFmt numFmtId="165" formatCode="#,##0_ ;[Red]\-#,##0\ "/>
    <numFmt numFmtId="166" formatCode="#,##0.0000_ ;[Red]\-#,##0.0000\ "/>
    <numFmt numFmtId="167" formatCode="#,##0.000000000_ ;[Red]\-#,##0.000000000\ "/>
    <numFmt numFmtId="168" formatCode="#,##0.00_ ;\-#,##0.00\ "/>
    <numFmt numFmtId="169" formatCode="#,##0.000000000_ ;\-#,##0.000000000\ "/>
    <numFmt numFmtId="171" formatCode="&quot;R$&quot;\ #,##0.00"/>
  </numFmts>
  <fonts count="8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0"/>
      <name val="Arial Nova"/>
      <family val="2"/>
    </font>
    <font>
      <sz val="11"/>
      <name val="Arial Nova"/>
      <family val="2"/>
    </font>
    <font>
      <b/>
      <sz val="11"/>
      <color rgb="FFFEFEFE"/>
      <name val="Arial Nova"/>
      <family val="2"/>
    </font>
    <font>
      <b/>
      <sz val="11"/>
      <name val="Arial Nova"/>
      <family val="2"/>
    </font>
    <font>
      <i/>
      <sz val="11"/>
      <name val="Arial Nova"/>
      <family val="2"/>
    </font>
    <font>
      <sz val="11"/>
      <color theme="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rgb="FF2424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54">
    <xf numFmtId="164" fontId="0" fillId="0" borderId="0" xfId="0">
      <alignment horizontal="justify" vertical="center"/>
    </xf>
    <xf numFmtId="164" fontId="3" fillId="0" borderId="0" xfId="0" applyFont="1" applyProtection="1">
      <alignment horizontal="justify" vertical="center"/>
      <protection hidden="1"/>
    </xf>
    <xf numFmtId="4" fontId="3" fillId="0" borderId="0" xfId="0" applyNumberFormat="1" applyFont="1" applyProtection="1">
      <alignment horizontal="justify" vertical="center"/>
      <protection hidden="1"/>
    </xf>
    <xf numFmtId="164" fontId="3" fillId="0" borderId="0" xfId="0" applyFont="1" applyAlignment="1" applyProtection="1">
      <alignment horizontal="right" vertical="center"/>
      <protection hidden="1"/>
    </xf>
    <xf numFmtId="166" fontId="3" fillId="0" borderId="0" xfId="0" applyNumberFormat="1" applyFont="1" applyAlignment="1" applyProtection="1">
      <alignment horizontal="right" vertical="center"/>
      <protection hidden="1"/>
    </xf>
    <xf numFmtId="165" fontId="3" fillId="0" borderId="0" xfId="0" applyNumberFormat="1" applyFont="1" applyAlignment="1" applyProtection="1">
      <alignment horizontal="center" vertical="center"/>
      <protection hidden="1"/>
    </xf>
    <xf numFmtId="164" fontId="3" fillId="0" borderId="0" xfId="0" applyFont="1" applyAlignment="1" applyProtection="1">
      <alignment horizontal="left" vertical="center" indent="2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164" fontId="3" fillId="0" borderId="5" xfId="0" applyFont="1" applyBorder="1" applyAlignment="1" applyProtection="1">
      <alignment horizontal="left" vertical="center" indent="2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164" fontId="3" fillId="0" borderId="3" xfId="0" applyFont="1" applyBorder="1" applyAlignment="1" applyProtection="1">
      <alignment horizontal="left" vertical="center" indent="2"/>
      <protection hidden="1"/>
    </xf>
    <xf numFmtId="164" fontId="3" fillId="0" borderId="1" xfId="0" applyFont="1" applyBorder="1" applyProtection="1">
      <alignment horizontal="justify" vertical="center"/>
      <protection hidden="1"/>
    </xf>
    <xf numFmtId="164" fontId="6" fillId="0" borderId="4" xfId="0" applyFont="1" applyBorder="1" applyAlignment="1" applyProtection="1">
      <alignment horizontal="center" vertical="center"/>
      <protection hidden="1"/>
    </xf>
    <xf numFmtId="164" fontId="3" fillId="0" borderId="1" xfId="0" applyFont="1" applyBorder="1" applyAlignment="1" applyProtection="1">
      <alignment vertical="center"/>
      <protection hidden="1"/>
    </xf>
    <xf numFmtId="164" fontId="6" fillId="0" borderId="1" xfId="0" applyFont="1" applyBorder="1" applyAlignment="1" applyProtection="1">
      <alignment horizontal="left" vertical="center" indent="1"/>
      <protection hidden="1"/>
    </xf>
    <xf numFmtId="164" fontId="6" fillId="0" borderId="1" xfId="0" applyFont="1" applyBorder="1" applyProtection="1">
      <alignment horizontal="justify" vertical="center"/>
      <protection hidden="1"/>
    </xf>
    <xf numFmtId="164" fontId="6" fillId="0" borderId="1" xfId="0" applyFont="1" applyBorder="1" applyAlignment="1" applyProtection="1">
      <alignment vertical="center"/>
      <protection hidden="1"/>
    </xf>
    <xf numFmtId="167" fontId="3" fillId="0" borderId="0" xfId="0" applyNumberFormat="1" applyFont="1" applyAlignment="1" applyProtection="1">
      <alignment horizontal="right" vertical="center"/>
      <protection hidden="1"/>
    </xf>
    <xf numFmtId="165" fontId="3" fillId="4" borderId="1" xfId="0" applyNumberFormat="1" applyFont="1" applyFill="1" applyBorder="1" applyAlignment="1" applyProtection="1">
      <alignment horizontal="right" vertical="center" indent="1"/>
      <protection locked="0"/>
    </xf>
    <xf numFmtId="165" fontId="3" fillId="4" borderId="1" xfId="0" applyNumberFormat="1" applyFont="1" applyFill="1" applyBorder="1" applyAlignment="1" applyProtection="1">
      <alignment horizontal="left" vertical="center" indent="2"/>
      <protection locked="0"/>
    </xf>
    <xf numFmtId="164" fontId="7" fillId="0" borderId="0" xfId="0" applyFont="1" applyProtection="1">
      <alignment horizontal="justify" vertical="center"/>
      <protection hidden="1"/>
    </xf>
    <xf numFmtId="165" fontId="7" fillId="0" borderId="0" xfId="0" applyNumberFormat="1" applyFont="1" applyAlignment="1" applyProtection="1">
      <alignment horizontal="right" vertical="center"/>
      <protection hidden="1"/>
    </xf>
    <xf numFmtId="164" fontId="7" fillId="0" borderId="0" xfId="0" applyFont="1" applyAlignment="1" applyProtection="1">
      <alignment horizontal="right" vertical="center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168" fontId="7" fillId="0" borderId="0" xfId="0" applyNumberFormat="1" applyFont="1" applyAlignment="1" applyProtection="1">
      <alignment horizontal="right" vertical="center"/>
      <protection hidden="1"/>
    </xf>
    <xf numFmtId="168" fontId="7" fillId="0" borderId="0" xfId="0" applyNumberFormat="1" applyFont="1" applyProtection="1">
      <alignment horizontal="justify" vertical="center"/>
      <protection hidden="1"/>
    </xf>
    <xf numFmtId="168" fontId="7" fillId="0" borderId="0" xfId="0" applyNumberFormat="1" applyFont="1" applyAlignment="1" applyProtection="1">
      <alignment horizontal="center" vertical="center"/>
      <protection hidden="1"/>
    </xf>
    <xf numFmtId="169" fontId="7" fillId="0" borderId="0" xfId="0" applyNumberFormat="1" applyFont="1" applyAlignment="1" applyProtection="1">
      <alignment horizontal="right" vertical="center" indent="2"/>
      <protection hidden="1"/>
    </xf>
    <xf numFmtId="4" fontId="7" fillId="0" borderId="0" xfId="0" applyNumberFormat="1" applyFont="1" applyProtection="1">
      <alignment horizontal="justify" vertical="center"/>
      <protection hidden="1"/>
    </xf>
    <xf numFmtId="167" fontId="7" fillId="0" borderId="0" xfId="0" applyNumberFormat="1" applyFont="1" applyAlignment="1" applyProtection="1">
      <alignment horizontal="right"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horizontal="left" vertical="center" indent="2"/>
      <protection hidden="1"/>
    </xf>
    <xf numFmtId="167" fontId="7" fillId="0" borderId="0" xfId="0" applyNumberFormat="1" applyFont="1" applyProtection="1">
      <alignment horizontal="justify" vertical="center"/>
      <protection hidden="1"/>
    </xf>
    <xf numFmtId="166" fontId="6" fillId="0" borderId="1" xfId="0" applyNumberFormat="1" applyFont="1" applyBorder="1" applyProtection="1">
      <alignment horizontal="justify" vertical="center"/>
      <protection hidden="1"/>
    </xf>
    <xf numFmtId="166" fontId="5" fillId="0" borderId="1" xfId="0" applyNumberFormat="1" applyFont="1" applyBorder="1" applyProtection="1">
      <alignment horizontal="justify" vertical="center"/>
      <protection hidden="1"/>
    </xf>
    <xf numFmtId="166" fontId="6" fillId="0" borderId="1" xfId="0" applyNumberFormat="1" applyFont="1" applyBorder="1" applyAlignment="1" applyProtection="1">
      <alignment horizontal="right" vertical="center"/>
      <protection hidden="1"/>
    </xf>
    <xf numFmtId="165" fontId="3" fillId="5" borderId="1" xfId="0" applyNumberFormat="1" applyFont="1" applyFill="1" applyBorder="1" applyAlignment="1" applyProtection="1">
      <alignment horizontal="right" vertical="center" indent="1"/>
      <protection locked="0"/>
    </xf>
    <xf numFmtId="165" fontId="3" fillId="5" borderId="1" xfId="0" applyNumberFormat="1" applyFont="1" applyFill="1" applyBorder="1" applyAlignment="1" applyProtection="1">
      <alignment horizontal="left" vertical="center" indent="2"/>
      <protection locked="0"/>
    </xf>
    <xf numFmtId="9" fontId="3" fillId="5" borderId="1" xfId="1" applyFont="1" applyFill="1" applyBorder="1" applyAlignment="1" applyProtection="1">
      <alignment horizontal="justify" vertical="center"/>
      <protection hidden="1"/>
    </xf>
    <xf numFmtId="9" fontId="3" fillId="4" borderId="1" xfId="1" applyFont="1" applyFill="1" applyBorder="1" applyAlignment="1" applyProtection="1">
      <alignment horizontal="justify" vertical="center"/>
      <protection locked="0"/>
    </xf>
    <xf numFmtId="164" fontId="6" fillId="0" borderId="0" xfId="0" applyFont="1" applyProtection="1">
      <alignment horizontal="justify" vertical="center"/>
      <protection hidden="1"/>
    </xf>
    <xf numFmtId="166" fontId="5" fillId="6" borderId="1" xfId="0" applyNumberFormat="1" applyFont="1" applyFill="1" applyBorder="1" applyAlignment="1" applyProtection="1">
      <alignment horizontal="right" vertical="center"/>
      <protection hidden="1"/>
    </xf>
    <xf numFmtId="10" fontId="3" fillId="6" borderId="1" xfId="1" applyNumberFormat="1" applyFont="1" applyFill="1" applyBorder="1" applyAlignment="1" applyProtection="1">
      <alignment horizontal="right" vertical="center"/>
      <protection hidden="1"/>
    </xf>
    <xf numFmtId="164" fontId="3" fillId="0" borderId="0" xfId="0" applyFont="1" applyProtection="1">
      <alignment horizontal="justify" vertical="center"/>
      <protection hidden="1"/>
    </xf>
    <xf numFmtId="164" fontId="5" fillId="3" borderId="2" xfId="0" applyFont="1" applyFill="1" applyBorder="1" applyAlignment="1" applyProtection="1">
      <alignment horizontal="left" vertical="center" indent="1"/>
      <protection hidden="1"/>
    </xf>
    <xf numFmtId="164" fontId="4" fillId="2" borderId="0" xfId="0" applyFont="1" applyFill="1" applyProtection="1">
      <alignment horizontal="justify" vertical="center"/>
      <protection hidden="1"/>
    </xf>
    <xf numFmtId="164" fontId="6" fillId="0" borderId="0" xfId="0" applyFont="1" applyProtection="1">
      <alignment horizontal="justify" vertical="center"/>
      <protection hidden="1"/>
    </xf>
    <xf numFmtId="164" fontId="6" fillId="0" borderId="0" xfId="0" applyFont="1" applyAlignment="1" applyProtection="1">
      <alignment horizontal="right" vertical="center"/>
      <protection hidden="1"/>
    </xf>
    <xf numFmtId="164" fontId="5" fillId="2" borderId="0" xfId="0" applyFont="1" applyFill="1" applyAlignment="1" applyProtection="1">
      <alignment horizontal="center" vertical="center" wrapText="1" readingOrder="1"/>
      <protection hidden="1"/>
    </xf>
    <xf numFmtId="164" fontId="2" fillId="2" borderId="0" xfId="0" applyFont="1" applyFill="1" applyAlignment="1" applyProtection="1">
      <alignment horizontal="left" vertical="center" wrapText="1" indent="1" readingOrder="1"/>
      <protection hidden="1"/>
    </xf>
    <xf numFmtId="164" fontId="5" fillId="3" borderId="1" xfId="0" applyFont="1" applyFill="1" applyBorder="1" applyAlignment="1" applyProtection="1">
      <alignment horizontal="left" vertical="center" wrapText="1"/>
      <protection hidden="1"/>
    </xf>
    <xf numFmtId="171" fontId="3" fillId="0" borderId="0" xfId="0" applyNumberFormat="1" applyFont="1" applyAlignment="1" applyProtection="1">
      <alignment horizontal="right" vertical="center"/>
      <protection hidden="1"/>
    </xf>
    <xf numFmtId="171" fontId="5" fillId="0" borderId="1" xfId="0" applyNumberFormat="1" applyFont="1" applyBorder="1" applyAlignment="1" applyProtection="1">
      <alignment horizontal="right" vertical="center"/>
      <protection hidden="1"/>
    </xf>
    <xf numFmtId="171" fontId="3" fillId="5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 customBuiltin="1"/>
    <cellStyle name="Porcentagem" xfId="1" builtinId="5"/>
  </cellStyles>
  <dxfs count="7">
    <dxf>
      <font>
        <color rgb="FFFF0000"/>
      </font>
      <numFmt numFmtId="14" formatCode="0.00%"/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EFEFE"/>
      <color rgb="FF242422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0</xdr:rowOff>
    </xdr:from>
    <xdr:to>
      <xdr:col>5</xdr:col>
      <xdr:colOff>354576</xdr:colOff>
      <xdr:row>2</xdr:row>
      <xdr:rowOff>90146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D5859E3-E811-8ACB-2C5E-2252D8C93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0"/>
          <a:ext cx="7788078" cy="1410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EDB6-440A-49A0-B06E-490C34233679}">
  <sheetPr>
    <pageSetUpPr fitToPage="1"/>
  </sheetPr>
  <dimension ref="A1:AG133"/>
  <sheetViews>
    <sheetView showGridLines="0" tabSelected="1" topLeftCell="A12" zoomScale="85" zoomScaleNormal="85" workbookViewId="0">
      <selection activeCell="D43" sqref="D43"/>
    </sheetView>
  </sheetViews>
  <sheetFormatPr defaultRowHeight="15" customHeight="1" x14ac:dyDescent="0.2"/>
  <cols>
    <col min="1" max="1" width="10.625" style="1" customWidth="1"/>
    <col min="2" max="2" width="25.625" style="1" customWidth="1"/>
    <col min="3" max="3" width="30.625" style="1" customWidth="1"/>
    <col min="4" max="4" width="10.625" style="1" customWidth="1"/>
    <col min="5" max="5" width="20.625" style="3" customWidth="1"/>
    <col min="6" max="6" width="25.625" style="17" customWidth="1"/>
    <col min="7" max="7" width="30.625" style="1" customWidth="1"/>
    <col min="8" max="8" width="10.625" style="3" customWidth="1"/>
    <col min="9" max="9" width="50.625" style="3" customWidth="1"/>
    <col min="10" max="10" width="15.625" style="3" customWidth="1"/>
    <col min="11" max="11" width="15.625" style="1" customWidth="1"/>
    <col min="12" max="12" width="15.625" style="20" customWidth="1"/>
    <col min="13" max="13" width="25.625" style="20" customWidth="1"/>
    <col min="14" max="14" width="15.625" style="20" customWidth="1"/>
    <col min="15" max="15" width="15.625" style="21" customWidth="1"/>
    <col min="16" max="16" width="15.625" style="22" customWidth="1"/>
    <col min="17" max="17" width="25.625" style="20" customWidth="1"/>
    <col min="18" max="18" width="15.625" style="20" customWidth="1"/>
    <col min="19" max="37" width="15.625" style="1" customWidth="1"/>
    <col min="38" max="16384" width="9" style="1"/>
  </cols>
  <sheetData>
    <row r="1" spans="1:18" ht="99.95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8" ht="5.0999999999999996" customHeight="1" x14ac:dyDescent="0.2">
      <c r="A2" s="43"/>
      <c r="B2" s="43"/>
      <c r="C2" s="43"/>
    </row>
    <row r="3" spans="1:18" ht="20.100000000000001" customHeight="1" x14ac:dyDescent="0.2">
      <c r="A3" s="49" t="s">
        <v>43</v>
      </c>
      <c r="B3" s="49"/>
      <c r="C3" s="49"/>
      <c r="D3" s="49"/>
      <c r="E3" s="49"/>
      <c r="F3" s="49"/>
      <c r="G3" s="49"/>
      <c r="H3" s="49"/>
      <c r="I3" s="49"/>
      <c r="J3" s="49"/>
      <c r="P3" s="23" t="s">
        <v>22</v>
      </c>
      <c r="Q3" s="24"/>
    </row>
    <row r="4" spans="1:18" ht="15" customHeight="1" x14ac:dyDescent="0.2">
      <c r="E4" s="1"/>
      <c r="H4" s="1"/>
      <c r="P4" s="25"/>
      <c r="Q4" s="24"/>
    </row>
    <row r="5" spans="1:18" ht="15" customHeight="1" x14ac:dyDescent="0.2">
      <c r="E5" s="1"/>
      <c r="H5" s="1"/>
      <c r="P5" s="26" t="s">
        <v>7</v>
      </c>
      <c r="Q5" s="27">
        <v>1.3479614310000001</v>
      </c>
    </row>
    <row r="6" spans="1:18" ht="18" customHeight="1" x14ac:dyDescent="0.2">
      <c r="B6" s="50" t="s">
        <v>27</v>
      </c>
      <c r="C6" s="50"/>
      <c r="E6" s="50" t="s">
        <v>28</v>
      </c>
      <c r="F6" s="50"/>
      <c r="H6" s="1"/>
      <c r="I6" s="45" t="s">
        <v>40</v>
      </c>
      <c r="J6" s="45"/>
      <c r="P6" s="26" t="s">
        <v>8</v>
      </c>
      <c r="Q6" s="27">
        <v>0.34796143099999999</v>
      </c>
    </row>
    <row r="7" spans="1:18" ht="18" customHeight="1" x14ac:dyDescent="0.2">
      <c r="B7" s="12" t="s">
        <v>20</v>
      </c>
      <c r="C7" s="12" t="s">
        <v>2</v>
      </c>
      <c r="E7" s="12" t="s">
        <v>20</v>
      </c>
      <c r="F7" s="12" t="s">
        <v>2</v>
      </c>
      <c r="H7" s="1"/>
      <c r="I7" s="1"/>
      <c r="J7" s="1"/>
      <c r="P7" s="26" t="s">
        <v>9</v>
      </c>
      <c r="Q7" s="27">
        <v>3.579760093</v>
      </c>
    </row>
    <row r="8" spans="1:18" ht="18" customHeight="1" x14ac:dyDescent="0.2">
      <c r="B8" s="5">
        <v>0</v>
      </c>
      <c r="C8" s="6" t="s">
        <v>10</v>
      </c>
      <c r="E8" s="5">
        <v>0</v>
      </c>
      <c r="F8" s="6" t="s">
        <v>14</v>
      </c>
      <c r="H8" s="1"/>
      <c r="I8" s="1"/>
      <c r="J8" s="1"/>
      <c r="P8" s="25"/>
      <c r="Q8" s="27"/>
    </row>
    <row r="9" spans="1:18" ht="18" customHeight="1" x14ac:dyDescent="0.2">
      <c r="B9" s="7">
        <v>5</v>
      </c>
      <c r="C9" s="8" t="s">
        <v>11</v>
      </c>
      <c r="E9" s="7">
        <v>5</v>
      </c>
      <c r="F9" s="8" t="s">
        <v>15</v>
      </c>
      <c r="H9" s="1"/>
      <c r="I9" s="11" t="s">
        <v>34</v>
      </c>
      <c r="J9" s="35">
        <f>C41</f>
        <v>0.27278233629795401</v>
      </c>
      <c r="P9" s="26" t="s">
        <v>3</v>
      </c>
      <c r="Q9" s="27">
        <v>0.85308170999999999</v>
      </c>
      <c r="R9" s="22"/>
    </row>
    <row r="10" spans="1:18" ht="18" customHeight="1" x14ac:dyDescent="0.2">
      <c r="B10" s="7">
        <v>10</v>
      </c>
      <c r="C10" s="8" t="s">
        <v>0</v>
      </c>
      <c r="E10" s="7">
        <v>10</v>
      </c>
      <c r="F10" s="8" t="s">
        <v>0</v>
      </c>
      <c r="H10" s="1"/>
      <c r="I10" s="1"/>
      <c r="J10" s="4"/>
      <c r="P10" s="26" t="s">
        <v>4</v>
      </c>
      <c r="Q10" s="27">
        <v>6.7348748E-2</v>
      </c>
    </row>
    <row r="11" spans="1:18" ht="18" customHeight="1" x14ac:dyDescent="0.2">
      <c r="B11" s="7">
        <v>15</v>
      </c>
      <c r="C11" s="8" t="s">
        <v>12</v>
      </c>
      <c r="E11" s="7">
        <v>15</v>
      </c>
      <c r="F11" s="8" t="s">
        <v>16</v>
      </c>
      <c r="H11" s="1"/>
      <c r="I11" s="11" t="s">
        <v>36</v>
      </c>
      <c r="J11" s="35">
        <f>G41</f>
        <v>0.17374005353515096</v>
      </c>
      <c r="P11" s="26" t="s">
        <v>5</v>
      </c>
      <c r="Q11" s="27">
        <v>-4.1679277000000001E-2</v>
      </c>
    </row>
    <row r="12" spans="1:18" ht="18" customHeight="1" thickBot="1" x14ac:dyDescent="0.25">
      <c r="B12" s="9">
        <v>20</v>
      </c>
      <c r="C12" s="10" t="s">
        <v>13</v>
      </c>
      <c r="E12" s="9">
        <v>20</v>
      </c>
      <c r="F12" s="10" t="s">
        <v>17</v>
      </c>
      <c r="H12" s="1"/>
      <c r="I12" s="1"/>
      <c r="J12" s="4"/>
      <c r="P12" s="26" t="s">
        <v>6</v>
      </c>
      <c r="Q12" s="27">
        <v>-1.02286E-3</v>
      </c>
    </row>
    <row r="13" spans="1:18" ht="18" customHeight="1" x14ac:dyDescent="0.2">
      <c r="E13" s="1"/>
      <c r="H13" s="4"/>
      <c r="I13" s="1"/>
      <c r="J13" s="4"/>
      <c r="P13" s="26" t="s">
        <v>1</v>
      </c>
      <c r="Q13" s="27">
        <f>(1+(1/10^10))^(10^10)</f>
        <v>2.7182820532347876</v>
      </c>
    </row>
    <row r="14" spans="1:18" ht="18" customHeight="1" x14ac:dyDescent="0.2">
      <c r="E14" s="1"/>
      <c r="H14" s="4"/>
      <c r="I14" s="11" t="s">
        <v>39</v>
      </c>
      <c r="J14" s="41">
        <f>J11/J9</f>
        <v>0.63691826931703743</v>
      </c>
    </row>
    <row r="15" spans="1:18" ht="18" customHeight="1" thickBot="1" x14ac:dyDescent="0.25">
      <c r="A15" s="44" t="s">
        <v>26</v>
      </c>
      <c r="B15" s="44"/>
      <c r="C15" s="44"/>
      <c r="E15" s="44" t="s">
        <v>21</v>
      </c>
      <c r="F15" s="44"/>
      <c r="G15" s="44"/>
      <c r="H15" s="4"/>
      <c r="I15" s="1"/>
      <c r="J15" s="1"/>
    </row>
    <row r="16" spans="1:18" ht="18" customHeight="1" x14ac:dyDescent="0.2">
      <c r="E16" s="1"/>
      <c r="F16" s="1"/>
      <c r="H16" s="1"/>
      <c r="I16" s="1"/>
      <c r="J16" s="1"/>
    </row>
    <row r="17" spans="1:33" ht="18" customHeight="1" x14ac:dyDescent="0.2">
      <c r="B17" s="16" t="s">
        <v>18</v>
      </c>
      <c r="C17" s="13"/>
      <c r="E17" s="1"/>
      <c r="F17" s="16" t="s">
        <v>18</v>
      </c>
      <c r="G17" s="13"/>
      <c r="H17" s="1"/>
      <c r="I17" s="1"/>
      <c r="J17" s="1"/>
    </row>
    <row r="18" spans="1:33" ht="18" customHeight="1" x14ac:dyDescent="0.2">
      <c r="B18" s="18">
        <v>10</v>
      </c>
      <c r="C18" s="11" t="str">
        <f>VLOOKUP(B18,$B$8:$C$12,2,FALSE)</f>
        <v>Normal</v>
      </c>
      <c r="E18" s="1"/>
      <c r="F18" s="36">
        <v>15</v>
      </c>
      <c r="G18" s="11" t="str">
        <f>VLOOKUP(F18,$B$8:$C$12,2,FALSE)</f>
        <v>Pesado</v>
      </c>
      <c r="H18" s="1"/>
      <c r="I18" s="11" t="s">
        <v>45</v>
      </c>
      <c r="J18" s="42">
        <f>J14-1</f>
        <v>-0.36308173068296257</v>
      </c>
    </row>
    <row r="19" spans="1:33" ht="18" customHeight="1" x14ac:dyDescent="0.2">
      <c r="E19" s="1"/>
      <c r="F19" s="1"/>
      <c r="H19" s="1"/>
      <c r="I19" s="1"/>
      <c r="J19" s="1"/>
    </row>
    <row r="20" spans="1:33" ht="18" customHeight="1" x14ac:dyDescent="0.2">
      <c r="B20" s="16" t="s">
        <v>19</v>
      </c>
      <c r="C20" s="13"/>
      <c r="E20" s="1"/>
      <c r="F20" s="16" t="s">
        <v>19</v>
      </c>
      <c r="G20" s="13"/>
      <c r="H20" s="1"/>
      <c r="I20" s="1"/>
      <c r="J20" s="1"/>
    </row>
    <row r="21" spans="1:33" ht="18" customHeight="1" x14ac:dyDescent="0.2">
      <c r="B21" s="18">
        <v>10</v>
      </c>
      <c r="C21" s="11" t="str">
        <f>VLOOKUP(B21,$E$8:$F$12,2,FALSE)</f>
        <v>Normal</v>
      </c>
      <c r="E21" s="1"/>
      <c r="F21" s="36">
        <v>10</v>
      </c>
      <c r="G21" s="11" t="str">
        <f>VLOOKUP(F21,$E$8:$F$12,2,FALSE)</f>
        <v>Normal</v>
      </c>
      <c r="H21" s="1"/>
      <c r="I21" s="1"/>
      <c r="J21" s="1"/>
    </row>
    <row r="22" spans="1:33" ht="18" customHeight="1" x14ac:dyDescent="0.2">
      <c r="E22" s="1"/>
      <c r="F22" s="1"/>
      <c r="H22" s="1"/>
      <c r="I22" s="1"/>
      <c r="J22" s="1"/>
      <c r="AE22" s="2"/>
      <c r="AF22" s="2"/>
      <c r="AG22" s="2"/>
    </row>
    <row r="23" spans="1:33" ht="18" customHeight="1" x14ac:dyDescent="0.2">
      <c r="E23" s="1"/>
      <c r="F23" s="1"/>
      <c r="H23" s="1"/>
      <c r="I23" s="1"/>
      <c r="J23" s="1"/>
      <c r="AE23" s="2"/>
      <c r="AF23" s="2"/>
      <c r="AG23" s="2"/>
    </row>
    <row r="24" spans="1:33" ht="18" customHeight="1" thickBot="1" x14ac:dyDescent="0.25">
      <c r="A24" s="44" t="s">
        <v>33</v>
      </c>
      <c r="B24" s="44"/>
      <c r="C24" s="44"/>
      <c r="E24" s="44" t="s">
        <v>35</v>
      </c>
      <c r="F24" s="44"/>
      <c r="G24" s="44"/>
      <c r="H24" s="1"/>
      <c r="I24" s="45" t="s">
        <v>40</v>
      </c>
      <c r="J24" s="45"/>
      <c r="AE24" s="2"/>
      <c r="AF24" s="2"/>
      <c r="AG24" s="2"/>
    </row>
    <row r="25" spans="1:33" ht="18" customHeight="1" x14ac:dyDescent="0.2">
      <c r="E25" s="1"/>
      <c r="F25" s="1"/>
      <c r="H25" s="1"/>
      <c r="I25" s="1"/>
      <c r="J25" s="1"/>
      <c r="AE25" s="2"/>
      <c r="AF25" s="2"/>
      <c r="AG25" s="2"/>
    </row>
    <row r="26" spans="1:33" ht="18" customHeight="1" x14ac:dyDescent="0.2">
      <c r="B26" s="11" t="s">
        <v>25</v>
      </c>
      <c r="C26" s="33">
        <f>$Q$9*($Q$13^(($Q$10*B18)+($Q$11*B21)+($Q$12*B18*B21)))</f>
        <v>0.99551884847029837</v>
      </c>
      <c r="E26" s="1"/>
      <c r="F26" s="11" t="s">
        <v>25</v>
      </c>
      <c r="G26" s="33">
        <f>$Q$9*($Q$13^(($Q$10*F18)+($Q$11*F21)+($Q$12*F18*F21)))</f>
        <v>1.3245986946899784</v>
      </c>
      <c r="H26" s="1"/>
      <c r="I26" s="1"/>
      <c r="J26" s="1"/>
      <c r="AE26" s="2"/>
      <c r="AF26" s="2"/>
      <c r="AG26" s="2"/>
    </row>
    <row r="27" spans="1:33" ht="18" customHeight="1" x14ac:dyDescent="0.2">
      <c r="E27" s="1"/>
      <c r="F27" s="1"/>
      <c r="H27" s="1"/>
      <c r="I27" s="11" t="s">
        <v>48</v>
      </c>
      <c r="J27" s="53">
        <v>45000</v>
      </c>
      <c r="AE27" s="2"/>
      <c r="AF27" s="2"/>
      <c r="AG27" s="2"/>
    </row>
    <row r="28" spans="1:33" ht="18" customHeight="1" x14ac:dyDescent="0.2">
      <c r="E28" s="1"/>
      <c r="F28" s="1"/>
      <c r="H28" s="1"/>
      <c r="I28" s="1"/>
      <c r="J28" s="51"/>
    </row>
    <row r="29" spans="1:33" ht="18" customHeight="1" thickBot="1" x14ac:dyDescent="0.25">
      <c r="A29" s="44" t="s">
        <v>34</v>
      </c>
      <c r="B29" s="44"/>
      <c r="C29" s="44"/>
      <c r="E29" s="44" t="s">
        <v>36</v>
      </c>
      <c r="F29" s="44"/>
      <c r="G29" s="44"/>
      <c r="H29" s="1"/>
      <c r="I29" s="11" t="s">
        <v>49</v>
      </c>
      <c r="J29" s="52">
        <f>J27*J14</f>
        <v>28661.322119266686</v>
      </c>
    </row>
    <row r="30" spans="1:33" ht="18" customHeight="1" x14ac:dyDescent="0.2">
      <c r="E30" s="1"/>
      <c r="F30" s="1"/>
      <c r="H30" s="1"/>
      <c r="I30" s="1"/>
      <c r="J30" s="1"/>
      <c r="O30" s="28"/>
      <c r="P30" s="29"/>
      <c r="Q30" s="28"/>
    </row>
    <row r="31" spans="1:33" ht="18" customHeight="1" x14ac:dyDescent="0.2">
      <c r="B31" s="14" t="s">
        <v>29</v>
      </c>
      <c r="C31" s="19">
        <v>8</v>
      </c>
      <c r="E31" s="1"/>
      <c r="F31" s="14" t="s">
        <v>29</v>
      </c>
      <c r="G31" s="37">
        <v>8</v>
      </c>
      <c r="H31" s="1"/>
      <c r="I31" s="1"/>
      <c r="J31" s="1"/>
      <c r="O31" s="20"/>
      <c r="P31" s="20"/>
      <c r="Q31" s="30"/>
    </row>
    <row r="32" spans="1:33" ht="18" customHeight="1" x14ac:dyDescent="0.2">
      <c r="B32" s="14" t="s">
        <v>30</v>
      </c>
      <c r="C32" s="19">
        <v>10</v>
      </c>
      <c r="E32" s="1"/>
      <c r="F32" s="14" t="s">
        <v>30</v>
      </c>
      <c r="G32" s="37">
        <v>10</v>
      </c>
      <c r="H32" s="1"/>
      <c r="I32" s="1"/>
      <c r="J32" s="1"/>
      <c r="O32" s="20"/>
      <c r="P32" s="20"/>
      <c r="Q32" s="28"/>
    </row>
    <row r="33" spans="1:17" ht="18" customHeight="1" x14ac:dyDescent="0.2">
      <c r="E33" s="1"/>
      <c r="F33" s="1"/>
      <c r="H33" s="1"/>
      <c r="I33" s="1"/>
      <c r="J33" s="1"/>
      <c r="O33" s="20"/>
      <c r="P33" s="20"/>
      <c r="Q33" s="31"/>
    </row>
    <row r="34" spans="1:17" ht="18" customHeight="1" x14ac:dyDescent="0.2">
      <c r="B34" s="15" t="s">
        <v>31</v>
      </c>
      <c r="C34" s="33">
        <f>$Q$5/(1+($Q$6*$Q$13^(C26*$Q$7*(C31/C32))))</f>
        <v>0.1919803736643933</v>
      </c>
      <c r="E34" s="1"/>
      <c r="F34" s="15" t="s">
        <v>31</v>
      </c>
      <c r="G34" s="33">
        <f>$Q$5/(1+($Q$6*$Q$13^(G26*$Q$7*(G31/G32))))</f>
        <v>8.1933392816834386E-2</v>
      </c>
      <c r="H34" s="1"/>
      <c r="I34" s="1"/>
      <c r="J34" s="1"/>
      <c r="O34" s="20"/>
      <c r="P34" s="20"/>
      <c r="Q34" s="31"/>
    </row>
    <row r="35" spans="1:17" ht="18" customHeight="1" x14ac:dyDescent="0.2">
      <c r="E35" s="1"/>
      <c r="F35" s="1"/>
      <c r="H35" s="1"/>
      <c r="I35" s="1"/>
      <c r="J35" s="1"/>
      <c r="O35" s="20"/>
      <c r="P35" s="20"/>
      <c r="Q35" s="31"/>
    </row>
    <row r="36" spans="1:17" ht="18" customHeight="1" x14ac:dyDescent="0.2">
      <c r="E36" s="1"/>
      <c r="F36" s="1"/>
      <c r="H36" s="1"/>
      <c r="I36" s="1"/>
      <c r="J36" s="1"/>
      <c r="O36" s="20"/>
      <c r="P36" s="20"/>
      <c r="Q36" s="31"/>
    </row>
    <row r="37" spans="1:17" ht="18" customHeight="1" thickBot="1" x14ac:dyDescent="0.25">
      <c r="A37" s="44" t="s">
        <v>37</v>
      </c>
      <c r="B37" s="44"/>
      <c r="C37" s="44"/>
      <c r="E37" s="44" t="s">
        <v>38</v>
      </c>
      <c r="F37" s="44"/>
      <c r="G37" s="44"/>
      <c r="H37" s="1"/>
      <c r="I37" s="1"/>
      <c r="J37" s="1"/>
      <c r="O37" s="20"/>
      <c r="P37" s="20"/>
      <c r="Q37" s="31"/>
    </row>
    <row r="38" spans="1:17" ht="18" customHeight="1" x14ac:dyDescent="0.2">
      <c r="E38" s="1"/>
      <c r="F38" s="1"/>
      <c r="H38" s="1"/>
      <c r="I38" s="1"/>
      <c r="J38" s="1"/>
      <c r="O38" s="20"/>
      <c r="P38" s="20"/>
      <c r="Q38" s="31"/>
    </row>
    <row r="39" spans="1:17" ht="18" customHeight="1" x14ac:dyDescent="0.2">
      <c r="B39" s="15" t="s">
        <v>23</v>
      </c>
      <c r="C39" s="39">
        <v>0.1</v>
      </c>
      <c r="E39" s="1"/>
      <c r="F39" s="15" t="s">
        <v>23</v>
      </c>
      <c r="G39" s="38">
        <f>C39</f>
        <v>0.1</v>
      </c>
      <c r="H39" s="1"/>
      <c r="I39" s="1"/>
      <c r="J39" s="1"/>
      <c r="O39" s="20"/>
      <c r="P39" s="20"/>
      <c r="Q39" s="31"/>
    </row>
    <row r="40" spans="1:17" ht="18" customHeight="1" x14ac:dyDescent="0.2">
      <c r="E40" s="1"/>
      <c r="F40" s="1"/>
      <c r="H40" s="1"/>
      <c r="I40" s="1"/>
      <c r="J40" s="1"/>
      <c r="O40" s="20"/>
      <c r="P40" s="20"/>
      <c r="Q40" s="31"/>
    </row>
    <row r="41" spans="1:17" ht="18" customHeight="1" x14ac:dyDescent="0.2">
      <c r="B41" s="15" t="s">
        <v>32</v>
      </c>
      <c r="C41" s="34">
        <f>C39+((1-C39)*C34)</f>
        <v>0.27278233629795401</v>
      </c>
      <c r="E41" s="1"/>
      <c r="F41" s="15" t="s">
        <v>32</v>
      </c>
      <c r="G41" s="34">
        <f>G39+((1-G39)*G34)</f>
        <v>0.17374005353515096</v>
      </c>
      <c r="H41" s="1"/>
      <c r="I41" s="1"/>
      <c r="J41" s="1"/>
      <c r="O41" s="20"/>
      <c r="P41" s="20"/>
      <c r="Q41" s="32"/>
    </row>
    <row r="42" spans="1:17" ht="18" customHeight="1" x14ac:dyDescent="0.2">
      <c r="E42" s="1"/>
      <c r="F42" s="1"/>
      <c r="H42" s="1"/>
      <c r="I42" s="1"/>
      <c r="J42" s="1"/>
      <c r="O42" s="25"/>
      <c r="P42" s="24"/>
    </row>
    <row r="43" spans="1:17" ht="18" customHeight="1" x14ac:dyDescent="0.2">
      <c r="E43" s="1"/>
      <c r="F43" s="1"/>
      <c r="H43" s="1"/>
      <c r="I43" s="1"/>
      <c r="J43" s="1"/>
      <c r="O43" s="25"/>
      <c r="P43" s="24"/>
    </row>
    <row r="44" spans="1:17" ht="18" customHeight="1" x14ac:dyDescent="0.2">
      <c r="E44" s="1"/>
      <c r="F44" s="1"/>
      <c r="H44" s="1"/>
      <c r="I44" s="1"/>
      <c r="J44" s="1"/>
      <c r="O44" s="25"/>
      <c r="P44" s="24"/>
    </row>
    <row r="45" spans="1:17" ht="18" customHeight="1" x14ac:dyDescent="0.2">
      <c r="E45" s="1"/>
      <c r="F45" s="1"/>
      <c r="H45" s="1"/>
      <c r="I45" s="1"/>
      <c r="J45" s="1"/>
      <c r="O45" s="25"/>
      <c r="P45" s="24"/>
    </row>
    <row r="46" spans="1:17" ht="18" customHeight="1" x14ac:dyDescent="0.2">
      <c r="E46" s="1"/>
      <c r="F46" s="1"/>
      <c r="H46" s="1"/>
      <c r="I46" s="1"/>
      <c r="J46" s="1"/>
      <c r="O46" s="25"/>
      <c r="P46" s="24"/>
    </row>
    <row r="47" spans="1:17" ht="18" customHeight="1" x14ac:dyDescent="0.2">
      <c r="A47" s="46" t="s">
        <v>46</v>
      </c>
      <c r="B47" s="46"/>
      <c r="C47" s="46"/>
      <c r="E47" s="47" t="s">
        <v>47</v>
      </c>
      <c r="F47" s="47"/>
      <c r="G47" s="47"/>
      <c r="H47" s="1"/>
      <c r="I47" s="1"/>
      <c r="J47" s="1"/>
      <c r="O47" s="25"/>
      <c r="P47" s="24"/>
    </row>
    <row r="48" spans="1:17" ht="18" customHeight="1" x14ac:dyDescent="0.2">
      <c r="A48" s="46"/>
      <c r="B48" s="46"/>
      <c r="C48" s="46"/>
      <c r="E48" s="47"/>
      <c r="F48" s="47"/>
      <c r="G48" s="47"/>
      <c r="H48" s="1"/>
      <c r="I48" s="1"/>
      <c r="J48" s="1"/>
      <c r="O48" s="25"/>
      <c r="P48" s="24"/>
    </row>
    <row r="49" spans="1:16" ht="18" customHeight="1" x14ac:dyDescent="0.2">
      <c r="A49" s="40"/>
      <c r="B49" s="40"/>
      <c r="C49" s="40"/>
      <c r="E49" s="1"/>
      <c r="F49" s="1"/>
      <c r="H49" s="1"/>
      <c r="I49" s="1"/>
      <c r="J49" s="1"/>
      <c r="O49" s="25"/>
      <c r="P49" s="24"/>
    </row>
    <row r="50" spans="1:16" ht="18" customHeight="1" x14ac:dyDescent="0.2">
      <c r="A50" s="40"/>
      <c r="B50" s="40"/>
      <c r="C50" s="40"/>
      <c r="E50" s="1"/>
      <c r="F50" s="1"/>
      <c r="H50" s="1"/>
      <c r="I50" s="1"/>
      <c r="J50" s="1"/>
      <c r="O50" s="25"/>
      <c r="P50" s="24"/>
    </row>
    <row r="51" spans="1:16" ht="18" customHeight="1" x14ac:dyDescent="0.2">
      <c r="E51" s="1"/>
      <c r="F51" s="1"/>
      <c r="H51" s="1"/>
      <c r="I51" s="1"/>
      <c r="J51" s="1"/>
      <c r="O51" s="25"/>
      <c r="P51" s="24"/>
    </row>
    <row r="52" spans="1:16" ht="18" customHeight="1" x14ac:dyDescent="0.2">
      <c r="A52" s="1" t="s">
        <v>41</v>
      </c>
      <c r="E52" s="1"/>
      <c r="F52" s="1"/>
      <c r="H52" s="1"/>
      <c r="I52" s="1"/>
      <c r="J52" s="1"/>
      <c r="O52" s="25"/>
      <c r="P52" s="24"/>
    </row>
    <row r="53" spans="1:16" ht="18" customHeight="1" x14ac:dyDescent="0.2">
      <c r="A53" s="43" t="s">
        <v>42</v>
      </c>
      <c r="B53" s="43"/>
      <c r="C53" s="43"/>
      <c r="D53" s="43"/>
      <c r="E53" s="43"/>
      <c r="F53" s="43"/>
      <c r="G53" s="43"/>
      <c r="H53" s="43"/>
      <c r="I53" s="43"/>
      <c r="J53" s="43"/>
      <c r="O53" s="20"/>
      <c r="P53" s="29"/>
    </row>
    <row r="54" spans="1:16" ht="18" customHeight="1" x14ac:dyDescent="0.2">
      <c r="A54" s="43" t="s">
        <v>44</v>
      </c>
      <c r="B54" s="43"/>
      <c r="C54" s="43"/>
      <c r="D54" s="43"/>
      <c r="E54" s="43"/>
      <c r="F54" s="43"/>
      <c r="G54" s="43"/>
      <c r="H54" s="43"/>
      <c r="I54" s="43"/>
      <c r="J54" s="43"/>
      <c r="O54" s="20"/>
      <c r="P54" s="29"/>
    </row>
    <row r="55" spans="1:16" ht="18" customHeight="1" x14ac:dyDescent="0.2">
      <c r="E55" s="1"/>
      <c r="H55" s="1"/>
      <c r="I55" s="1"/>
      <c r="J55" s="1"/>
      <c r="O55" s="20"/>
      <c r="P55" s="29"/>
    </row>
    <row r="56" spans="1:16" ht="18" customHeight="1" x14ac:dyDescent="0.2">
      <c r="E56" s="1"/>
      <c r="H56" s="1"/>
      <c r="I56" s="1"/>
      <c r="J56" s="1"/>
    </row>
    <row r="57" spans="1:16" ht="18" customHeight="1" x14ac:dyDescent="0.2">
      <c r="E57" s="1"/>
      <c r="H57" s="1"/>
      <c r="I57" s="1"/>
      <c r="J57" s="1"/>
    </row>
    <row r="58" spans="1:16" ht="18" customHeight="1" x14ac:dyDescent="0.2">
      <c r="E58" s="1"/>
      <c r="H58" s="1"/>
      <c r="I58" s="1"/>
      <c r="J58" s="1"/>
    </row>
    <row r="59" spans="1:16" ht="18" customHeight="1" x14ac:dyDescent="0.2">
      <c r="E59" s="1"/>
      <c r="H59" s="1"/>
      <c r="I59" s="1"/>
      <c r="J59" s="1"/>
    </row>
    <row r="60" spans="1:16" ht="18" customHeight="1" x14ac:dyDescent="0.2">
      <c r="E60" s="1"/>
      <c r="H60" s="1"/>
      <c r="I60" s="1"/>
      <c r="J60" s="1"/>
    </row>
    <row r="61" spans="1:16" ht="18" customHeight="1" x14ac:dyDescent="0.2">
      <c r="E61" s="1"/>
      <c r="H61" s="1"/>
      <c r="I61" s="1"/>
      <c r="J61" s="1"/>
    </row>
    <row r="62" spans="1:16" ht="18" customHeight="1" x14ac:dyDescent="0.2">
      <c r="E62" s="1"/>
      <c r="H62" s="1"/>
      <c r="I62" s="1"/>
      <c r="J62" s="1"/>
    </row>
    <row r="63" spans="1:16" ht="18" customHeight="1" x14ac:dyDescent="0.2">
      <c r="E63" s="1"/>
      <c r="H63" s="1"/>
      <c r="I63" s="1"/>
      <c r="J63" s="1"/>
    </row>
    <row r="64" spans="1:16" ht="18" customHeight="1" x14ac:dyDescent="0.2">
      <c r="E64" s="1"/>
      <c r="H64" s="1"/>
      <c r="I64" s="1"/>
      <c r="J64" s="1"/>
    </row>
    <row r="65" spans="1:10" ht="18" customHeight="1" x14ac:dyDescent="0.2">
      <c r="E65" s="1"/>
      <c r="H65" s="1"/>
      <c r="I65" s="1"/>
      <c r="J65" s="1"/>
    </row>
    <row r="66" spans="1:10" ht="18" customHeight="1" x14ac:dyDescent="0.2">
      <c r="E66" s="1"/>
      <c r="H66" s="1"/>
      <c r="I66" s="1"/>
      <c r="J66" s="1"/>
    </row>
    <row r="67" spans="1:10" ht="18" customHeight="1" x14ac:dyDescent="0.2">
      <c r="E67" s="1"/>
      <c r="H67" s="1"/>
      <c r="I67" s="1"/>
      <c r="J67" s="1"/>
    </row>
    <row r="68" spans="1:10" ht="18" customHeight="1" x14ac:dyDescent="0.2">
      <c r="A68" s="2"/>
      <c r="B68" s="2"/>
      <c r="C68" s="2"/>
      <c r="E68" s="1"/>
      <c r="H68" s="1"/>
      <c r="I68" s="1"/>
      <c r="J68" s="1"/>
    </row>
    <row r="69" spans="1:10" ht="18" customHeight="1" x14ac:dyDescent="0.2">
      <c r="A69" s="2"/>
      <c r="B69" s="2"/>
      <c r="C69" s="2"/>
      <c r="E69" s="1"/>
      <c r="H69" s="1"/>
      <c r="I69" s="1"/>
      <c r="J69" s="1"/>
    </row>
    <row r="70" spans="1:10" ht="18" customHeight="1" x14ac:dyDescent="0.2">
      <c r="A70" s="2"/>
      <c r="B70" s="2"/>
      <c r="C70" s="2"/>
      <c r="E70" s="1"/>
      <c r="H70" s="1"/>
      <c r="I70" s="1"/>
      <c r="J70" s="1"/>
    </row>
    <row r="71" spans="1:10" ht="18" customHeight="1" x14ac:dyDescent="0.2">
      <c r="E71" s="1"/>
      <c r="H71" s="1"/>
      <c r="I71" s="1"/>
      <c r="J71" s="1"/>
    </row>
    <row r="72" spans="1:10" ht="18" customHeight="1" x14ac:dyDescent="0.2">
      <c r="E72" s="1"/>
      <c r="H72" s="1"/>
      <c r="I72" s="1"/>
      <c r="J72" s="1"/>
    </row>
    <row r="73" spans="1:10" ht="18" customHeight="1" x14ac:dyDescent="0.2">
      <c r="E73" s="1"/>
      <c r="H73" s="1"/>
      <c r="I73" s="1"/>
      <c r="J73" s="1"/>
    </row>
    <row r="74" spans="1:10" ht="18" customHeight="1" x14ac:dyDescent="0.2">
      <c r="E74" s="1"/>
      <c r="H74" s="1"/>
      <c r="I74" s="1"/>
      <c r="J74" s="1"/>
    </row>
    <row r="75" spans="1:10" ht="18" customHeight="1" x14ac:dyDescent="0.2">
      <c r="E75" s="1"/>
      <c r="H75" s="1"/>
      <c r="I75" s="1"/>
      <c r="J75" s="1"/>
    </row>
    <row r="76" spans="1:10" ht="18" customHeight="1" x14ac:dyDescent="0.2">
      <c r="E76" s="1"/>
      <c r="H76" s="1"/>
      <c r="I76" s="1"/>
      <c r="J76" s="1"/>
    </row>
    <row r="77" spans="1:10" ht="18" customHeight="1" x14ac:dyDescent="0.2">
      <c r="E77" s="1"/>
      <c r="H77" s="1"/>
      <c r="I77" s="1"/>
      <c r="J77" s="1"/>
    </row>
    <row r="78" spans="1:10" ht="18" customHeight="1" x14ac:dyDescent="0.2">
      <c r="E78" s="1"/>
      <c r="H78" s="1"/>
      <c r="I78" s="1"/>
      <c r="J78" s="1"/>
    </row>
    <row r="79" spans="1:10" ht="18" customHeight="1" x14ac:dyDescent="0.2">
      <c r="E79" s="1"/>
      <c r="H79" s="1"/>
      <c r="I79" s="1"/>
      <c r="J79" s="1"/>
    </row>
    <row r="80" spans="1:10" ht="18" customHeight="1" x14ac:dyDescent="0.2">
      <c r="E80" s="1"/>
      <c r="H80" s="1"/>
      <c r="I80" s="1"/>
      <c r="J80" s="1"/>
    </row>
    <row r="81" spans="5:10" ht="18" customHeight="1" x14ac:dyDescent="0.2">
      <c r="E81" s="1"/>
      <c r="H81" s="1"/>
      <c r="I81" s="1"/>
      <c r="J81" s="1"/>
    </row>
    <row r="82" spans="5:10" ht="18" customHeight="1" x14ac:dyDescent="0.2">
      <c r="E82" s="1"/>
      <c r="H82" s="1"/>
      <c r="I82" s="1"/>
      <c r="J82" s="1"/>
    </row>
    <row r="83" spans="5:10" ht="18" customHeight="1" x14ac:dyDescent="0.2">
      <c r="E83" s="1"/>
      <c r="H83" s="1"/>
      <c r="I83" s="1"/>
      <c r="J83" s="1"/>
    </row>
    <row r="84" spans="5:10" ht="18" customHeight="1" x14ac:dyDescent="0.2">
      <c r="E84" s="1"/>
      <c r="H84" s="1"/>
      <c r="I84" s="1"/>
      <c r="J84" s="1"/>
    </row>
    <row r="85" spans="5:10" ht="18" customHeight="1" x14ac:dyDescent="0.2">
      <c r="E85" s="1"/>
      <c r="H85" s="1"/>
      <c r="I85" s="1"/>
      <c r="J85" s="1"/>
    </row>
    <row r="86" spans="5:10" ht="18" customHeight="1" x14ac:dyDescent="0.2">
      <c r="E86" s="1"/>
      <c r="H86" s="1"/>
      <c r="I86" s="1"/>
      <c r="J86" s="1"/>
    </row>
    <row r="87" spans="5:10" ht="18" customHeight="1" x14ac:dyDescent="0.2">
      <c r="E87" s="1"/>
      <c r="H87" s="1"/>
      <c r="I87" s="1"/>
      <c r="J87" s="1"/>
    </row>
    <row r="88" spans="5:10" ht="18" customHeight="1" x14ac:dyDescent="0.2">
      <c r="E88" s="1"/>
      <c r="H88" s="1"/>
      <c r="I88" s="1"/>
      <c r="J88" s="1"/>
    </row>
    <row r="89" spans="5:10" ht="18" customHeight="1" x14ac:dyDescent="0.2">
      <c r="E89" s="1"/>
      <c r="H89" s="1"/>
      <c r="I89" s="1"/>
      <c r="J89" s="1"/>
    </row>
    <row r="90" spans="5:10" ht="18" customHeight="1" x14ac:dyDescent="0.2">
      <c r="E90" s="1"/>
      <c r="H90" s="1"/>
      <c r="I90" s="1"/>
      <c r="J90" s="1"/>
    </row>
    <row r="91" spans="5:10" ht="18" customHeight="1" x14ac:dyDescent="0.2">
      <c r="E91" s="1"/>
      <c r="H91" s="1"/>
      <c r="I91" s="1"/>
      <c r="J91" s="1"/>
    </row>
    <row r="92" spans="5:10" ht="18" customHeight="1" x14ac:dyDescent="0.2">
      <c r="E92" s="1"/>
      <c r="H92" s="1"/>
      <c r="I92" s="1"/>
      <c r="J92" s="1"/>
    </row>
    <row r="93" spans="5:10" ht="18" customHeight="1" x14ac:dyDescent="0.2">
      <c r="E93" s="1"/>
      <c r="H93" s="1"/>
      <c r="I93" s="1"/>
      <c r="J93" s="1"/>
    </row>
    <row r="94" spans="5:10" ht="18" customHeight="1" x14ac:dyDescent="0.2">
      <c r="E94" s="1"/>
      <c r="H94" s="1"/>
      <c r="I94" s="1"/>
      <c r="J94" s="1"/>
    </row>
    <row r="95" spans="5:10" ht="18" customHeight="1" x14ac:dyDescent="0.2">
      <c r="E95" s="1"/>
      <c r="H95" s="1"/>
      <c r="I95" s="1"/>
      <c r="J95" s="1"/>
    </row>
    <row r="96" spans="5:10" ht="18" customHeight="1" x14ac:dyDescent="0.2">
      <c r="E96" s="1"/>
      <c r="H96" s="1"/>
      <c r="I96" s="1"/>
      <c r="J96" s="1"/>
    </row>
    <row r="97" spans="5:10" ht="18" customHeight="1" x14ac:dyDescent="0.2">
      <c r="E97" s="1"/>
      <c r="H97" s="1"/>
      <c r="I97" s="1"/>
      <c r="J97" s="1"/>
    </row>
    <row r="98" spans="5:10" ht="18" customHeight="1" x14ac:dyDescent="0.2">
      <c r="E98" s="1"/>
      <c r="H98" s="1"/>
      <c r="I98" s="1"/>
      <c r="J98" s="1"/>
    </row>
    <row r="99" spans="5:10" ht="18" customHeight="1" x14ac:dyDescent="0.2">
      <c r="E99" s="1"/>
      <c r="H99" s="1"/>
      <c r="I99" s="1"/>
      <c r="J99" s="1"/>
    </row>
    <row r="100" spans="5:10" ht="18" customHeight="1" x14ac:dyDescent="0.2">
      <c r="E100" s="1"/>
      <c r="H100" s="1"/>
      <c r="I100" s="1"/>
      <c r="J100" s="1"/>
    </row>
    <row r="101" spans="5:10" ht="18" customHeight="1" x14ac:dyDescent="0.2">
      <c r="E101" s="1"/>
      <c r="H101" s="1"/>
      <c r="I101" s="1"/>
      <c r="J101" s="1"/>
    </row>
    <row r="102" spans="5:10" ht="18" customHeight="1" x14ac:dyDescent="0.2">
      <c r="E102" s="1"/>
      <c r="H102" s="1"/>
      <c r="I102" s="1"/>
      <c r="J102" s="1"/>
    </row>
    <row r="103" spans="5:10" ht="18" customHeight="1" x14ac:dyDescent="0.2">
      <c r="E103" s="1"/>
      <c r="H103" s="1"/>
      <c r="I103" s="1"/>
      <c r="J103" s="1"/>
    </row>
    <row r="104" spans="5:10" ht="18" customHeight="1" x14ac:dyDescent="0.2">
      <c r="E104" s="1"/>
      <c r="H104" s="1"/>
      <c r="I104" s="1"/>
      <c r="J104" s="1"/>
    </row>
    <row r="105" spans="5:10" ht="18" customHeight="1" x14ac:dyDescent="0.2">
      <c r="E105" s="1"/>
      <c r="H105" s="1"/>
      <c r="I105" s="1"/>
      <c r="J105" s="1"/>
    </row>
    <row r="106" spans="5:10" ht="18" customHeight="1" x14ac:dyDescent="0.2">
      <c r="E106" s="1"/>
      <c r="H106" s="1"/>
      <c r="I106" s="1"/>
      <c r="J106" s="1"/>
    </row>
    <row r="107" spans="5:10" ht="18" customHeight="1" x14ac:dyDescent="0.2">
      <c r="E107" s="1"/>
      <c r="H107" s="1"/>
      <c r="I107" s="1"/>
      <c r="J107" s="1"/>
    </row>
    <row r="108" spans="5:10" ht="18" customHeight="1" x14ac:dyDescent="0.2">
      <c r="E108" s="1"/>
      <c r="H108" s="1"/>
      <c r="I108" s="1"/>
      <c r="J108" s="1"/>
    </row>
    <row r="109" spans="5:10" ht="18" customHeight="1" x14ac:dyDescent="0.2">
      <c r="E109" s="1"/>
      <c r="H109" s="1"/>
      <c r="I109" s="1"/>
      <c r="J109" s="1"/>
    </row>
    <row r="110" spans="5:10" ht="18" customHeight="1" x14ac:dyDescent="0.2">
      <c r="E110" s="1"/>
      <c r="H110" s="1"/>
      <c r="I110" s="1"/>
      <c r="J110" s="1"/>
    </row>
    <row r="111" spans="5:10" ht="18" customHeight="1" x14ac:dyDescent="0.2">
      <c r="E111" s="1"/>
      <c r="H111" s="1"/>
      <c r="I111" s="1"/>
      <c r="J111" s="1"/>
    </row>
    <row r="112" spans="5:10" ht="18" customHeight="1" x14ac:dyDescent="0.2">
      <c r="E112" s="1"/>
      <c r="H112" s="1"/>
      <c r="I112" s="1"/>
      <c r="J112" s="1"/>
    </row>
    <row r="113" spans="1:10" ht="18" customHeight="1" x14ac:dyDescent="0.2">
      <c r="A113" s="2"/>
      <c r="B113" s="2"/>
      <c r="C113" s="2"/>
      <c r="E113" s="1"/>
      <c r="H113" s="1"/>
      <c r="I113" s="1"/>
      <c r="J113" s="1"/>
    </row>
    <row r="114" spans="1:10" ht="18" customHeight="1" x14ac:dyDescent="0.2">
      <c r="A114" s="2"/>
      <c r="B114" s="2"/>
      <c r="C114" s="2"/>
      <c r="E114" s="1"/>
      <c r="H114" s="1"/>
      <c r="I114" s="1"/>
      <c r="J114" s="1"/>
    </row>
    <row r="115" spans="1:10" ht="18" customHeight="1" x14ac:dyDescent="0.2">
      <c r="E115" s="1"/>
      <c r="H115" s="1"/>
      <c r="I115" s="1"/>
      <c r="J115" s="1"/>
    </row>
    <row r="116" spans="1:10" ht="18" customHeight="1" x14ac:dyDescent="0.2">
      <c r="E116" s="1"/>
      <c r="H116" s="1"/>
      <c r="I116" s="1"/>
      <c r="J116" s="1"/>
    </row>
    <row r="117" spans="1:10" ht="18" customHeight="1" x14ac:dyDescent="0.2">
      <c r="E117" s="1"/>
      <c r="H117" s="1"/>
      <c r="I117" s="1"/>
      <c r="J117" s="1"/>
    </row>
    <row r="118" spans="1:10" ht="18" customHeight="1" x14ac:dyDescent="0.2">
      <c r="E118" s="1"/>
      <c r="H118" s="1"/>
      <c r="I118" s="1"/>
      <c r="J118" s="1"/>
    </row>
    <row r="119" spans="1:10" ht="18" customHeight="1" x14ac:dyDescent="0.2">
      <c r="E119" s="1"/>
      <c r="H119" s="1"/>
      <c r="I119" s="1"/>
      <c r="J119" s="1"/>
    </row>
    <row r="120" spans="1:10" ht="18" customHeight="1" x14ac:dyDescent="0.2">
      <c r="E120" s="1"/>
      <c r="H120" s="1"/>
      <c r="I120" s="1"/>
      <c r="J120" s="1"/>
    </row>
    <row r="121" spans="1:10" ht="18" customHeight="1" x14ac:dyDescent="0.2">
      <c r="E121" s="1"/>
      <c r="H121" s="1"/>
      <c r="I121" s="1"/>
      <c r="J121" s="1"/>
    </row>
    <row r="122" spans="1:10" ht="18" customHeight="1" x14ac:dyDescent="0.2">
      <c r="E122" s="1"/>
      <c r="H122" s="1"/>
      <c r="I122" s="1"/>
      <c r="J122" s="1"/>
    </row>
    <row r="123" spans="1:10" ht="18" customHeight="1" x14ac:dyDescent="0.2">
      <c r="E123" s="1"/>
      <c r="H123" s="1"/>
      <c r="I123" s="1"/>
      <c r="J123" s="1"/>
    </row>
    <row r="124" spans="1:10" ht="18" customHeight="1" x14ac:dyDescent="0.2">
      <c r="E124" s="1"/>
      <c r="H124" s="1"/>
      <c r="I124" s="1"/>
      <c r="J124" s="1"/>
    </row>
    <row r="125" spans="1:10" ht="18" customHeight="1" x14ac:dyDescent="0.2">
      <c r="E125" s="1"/>
      <c r="H125" s="1"/>
      <c r="I125" s="1"/>
      <c r="J125" s="1"/>
    </row>
    <row r="126" spans="1:10" ht="18" customHeight="1" x14ac:dyDescent="0.2">
      <c r="E126" s="1"/>
      <c r="H126" s="1"/>
      <c r="I126" s="1"/>
      <c r="J126" s="1"/>
    </row>
    <row r="127" spans="1:10" ht="18" customHeight="1" x14ac:dyDescent="0.2"/>
    <row r="128" spans="1:10" ht="18" customHeight="1" x14ac:dyDescent="0.2"/>
    <row r="129" spans="1:3" ht="18" customHeight="1" x14ac:dyDescent="0.2"/>
    <row r="130" spans="1:3" ht="18" customHeight="1" x14ac:dyDescent="0.2"/>
    <row r="131" spans="1:3" ht="18" customHeight="1" x14ac:dyDescent="0.2">
      <c r="A131" s="43" t="s">
        <v>24</v>
      </c>
      <c r="B131" s="43"/>
      <c r="C131" s="43"/>
    </row>
    <row r="132" spans="1:3" ht="18" customHeight="1" x14ac:dyDescent="0.2">
      <c r="A132" s="43"/>
      <c r="B132" s="43"/>
      <c r="C132" s="43"/>
    </row>
    <row r="133" spans="1:3" ht="18" customHeight="1" x14ac:dyDescent="0.2"/>
  </sheetData>
  <sheetProtection algorithmName="SHA-512" hashValue="+HTnUw+e484Aa4z2zHVr4RynPXZhxROu3tvXMt4n2Y/Tw1WooY/U1+SQvquF9hY9ErAdly2jvDcGsz3aA1XmWQ==" saltValue="s5KHH8owBeu9aP6W7zCpmg==" spinCount="100000" sheet="1" objects="1" scenarios="1"/>
  <mergeCells count="20">
    <mergeCell ref="A1:J1"/>
    <mergeCell ref="A3:J3"/>
    <mergeCell ref="A53:J53"/>
    <mergeCell ref="A54:J54"/>
    <mergeCell ref="A37:C37"/>
    <mergeCell ref="E15:G15"/>
    <mergeCell ref="E37:G37"/>
    <mergeCell ref="A24:C24"/>
    <mergeCell ref="B6:C6"/>
    <mergeCell ref="E6:F6"/>
    <mergeCell ref="A15:C15"/>
    <mergeCell ref="A29:C29"/>
    <mergeCell ref="I24:J24"/>
    <mergeCell ref="A131:C132"/>
    <mergeCell ref="A2:C2"/>
    <mergeCell ref="E24:G24"/>
    <mergeCell ref="E29:G29"/>
    <mergeCell ref="I6:J6"/>
    <mergeCell ref="A47:C48"/>
    <mergeCell ref="E47:G48"/>
  </mergeCells>
  <conditionalFormatting sqref="A1">
    <cfRule type="cellIs" dxfId="6" priority="8" operator="equal">
      <formula>"Observações"</formula>
    </cfRule>
    <cfRule type="cellIs" dxfId="5" priority="9" operator="equal">
      <formula>"Observação"</formula>
    </cfRule>
    <cfRule type="cellIs" dxfId="4" priority="10" operator="lessThan">
      <formula>0</formula>
    </cfRule>
  </conditionalFormatting>
  <conditionalFormatting sqref="A3">
    <cfRule type="cellIs" dxfId="3" priority="5" operator="equal">
      <formula>"Observações"</formula>
    </cfRule>
    <cfRule type="cellIs" dxfId="2" priority="6" operator="equal">
      <formula>"Observação"</formula>
    </cfRule>
    <cfRule type="cellIs" dxfId="1" priority="7" operator="lessThan">
      <formula>0</formula>
    </cfRule>
  </conditionalFormatting>
  <conditionalFormatting sqref="J18">
    <cfRule type="cellIs" dxfId="0" priority="1" operator="lessThan">
      <formula>0</formula>
    </cfRule>
  </conditionalFormatting>
  <dataValidations count="2">
    <dataValidation type="list" allowBlank="1" showInputMessage="1" showErrorMessage="1" sqref="B18 F18" xr:uid="{4BACF6B8-BAA5-4E66-AA54-21461FDDA871}">
      <formula1>$B$8:$B$12</formula1>
    </dataValidation>
    <dataValidation type="list" allowBlank="1" showInputMessage="1" showErrorMessage="1" sqref="B21 F21" xr:uid="{424CC693-2323-468A-9519-E12A1D9EC13E}">
      <formula1>$E$8:$E$12</formula1>
    </dataValidation>
  </dataValidations>
  <pageMargins left="0.25" right="0.25" top="0.75" bottom="0.75" header="0.3" footer="0.3"/>
  <pageSetup paperSize="9" scale="56" fitToHeight="0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DEPRECIAÇÃO RELATIVA</vt:lpstr>
      <vt:lpstr>'DEPRECIAÇÃO RELATIVA'!Area_de_impressao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Depreciação relativa (método Caires)</dc:title>
  <dc:creator>Samuel Jesus de Oliveira</dc:creator>
  <cp:lastModifiedBy>DELL</cp:lastModifiedBy>
  <cp:lastPrinted>2023-07-10T16:33:36Z</cp:lastPrinted>
  <dcterms:created xsi:type="dcterms:W3CDTF">2020-02-17T04:32:26Z</dcterms:created>
  <dcterms:modified xsi:type="dcterms:W3CDTF">2023-08-25T22:23:33Z</dcterms:modified>
</cp:coreProperties>
</file>