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Projetos\Projeto Alfa\Planilhas\Depreciação\"/>
    </mc:Choice>
  </mc:AlternateContent>
  <xr:revisionPtr revIDLastSave="0" documentId="13_ncr:1_{C89A25F3-A156-4D20-9279-7A3C32FCB5AA}" xr6:coauthVersionLast="47" xr6:coauthVersionMax="47" xr10:uidLastSave="{00000000-0000-0000-0000-000000000000}"/>
  <bookViews>
    <workbookView xWindow="-120" yWindow="-120" windowWidth="29040" windowHeight="15840" tabRatio="950" xr2:uid="{6508EFDF-4289-4AD2-884C-3D616334D4BC}"/>
  </bookViews>
  <sheets>
    <sheet name="EQUAÇÃO (BENVENHO)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22" l="1"/>
  <c r="C17" i="22" s="1"/>
  <c r="C26" i="22" s="1"/>
  <c r="D29" i="22" l="1"/>
  <c r="D31" i="22"/>
  <c r="D34" i="22"/>
  <c r="D32" i="22"/>
  <c r="D27" i="22"/>
  <c r="C34" i="22"/>
  <c r="D30" i="22"/>
  <c r="D26" i="22"/>
  <c r="D35" i="22"/>
  <c r="D25" i="22"/>
  <c r="D28" i="22"/>
  <c r="C35" i="22"/>
  <c r="D33" i="22"/>
  <c r="C33" i="22"/>
  <c r="C29" i="22"/>
  <c r="C32" i="22"/>
  <c r="C28" i="22"/>
  <c r="C31" i="22"/>
  <c r="C27" i="22"/>
  <c r="C25" i="22"/>
  <c r="C30" i="22"/>
</calcChain>
</file>

<file path=xl/sharedStrings.xml><?xml version="1.0" encoding="utf-8"?>
<sst xmlns="http://schemas.openxmlformats.org/spreadsheetml/2006/main" count="21" uniqueCount="20">
  <si>
    <t>n</t>
  </si>
  <si>
    <t>r</t>
  </si>
  <si>
    <r>
      <t>V</t>
    </r>
    <r>
      <rPr>
        <vertAlign val="subscript"/>
        <sz val="11"/>
        <color theme="1"/>
        <rFont val="Arial Nova"/>
        <family val="2"/>
      </rPr>
      <t>D</t>
    </r>
  </si>
  <si>
    <r>
      <t>V</t>
    </r>
    <r>
      <rPr>
        <vertAlign val="subscript"/>
        <sz val="11"/>
        <color theme="1"/>
        <rFont val="Arial Nova"/>
        <family val="2"/>
      </rPr>
      <t>0</t>
    </r>
  </si>
  <si>
    <t xml:space="preserve"> = valor inicial do bem</t>
  </si>
  <si>
    <t xml:space="preserve"> = vida útil em anos</t>
  </si>
  <si>
    <t xml:space="preserve"> = resíduo (percentual)</t>
  </si>
  <si>
    <r>
      <t>V</t>
    </r>
    <r>
      <rPr>
        <vertAlign val="subscript"/>
        <sz val="11"/>
        <color theme="1"/>
        <rFont val="Arial Nova"/>
        <family val="2"/>
      </rPr>
      <t>r</t>
    </r>
  </si>
  <si>
    <t xml:space="preserve"> = Valor depreciável</t>
  </si>
  <si>
    <t xml:space="preserve"> = valor depreciável (equação)</t>
  </si>
  <si>
    <t xml:space="preserve"> = Valor residual</t>
  </si>
  <si>
    <t xml:space="preserve"> = taxa de juros ao ano</t>
  </si>
  <si>
    <t>Valor do bem depreciado</t>
  </si>
  <si>
    <t>Equação:</t>
  </si>
  <si>
    <t>i a.a.</t>
  </si>
  <si>
    <r>
      <t>V</t>
    </r>
    <r>
      <rPr>
        <vertAlign val="subscript"/>
        <sz val="11"/>
        <color theme="1"/>
        <rFont val="Arial Nova"/>
        <family val="2"/>
      </rPr>
      <t>D</t>
    </r>
    <r>
      <rPr>
        <sz val="11"/>
        <color theme="1"/>
        <rFont val="Arial Nova"/>
        <family val="2"/>
      </rPr>
      <t xml:space="preserve"> = V</t>
    </r>
    <r>
      <rPr>
        <vertAlign val="subscript"/>
        <sz val="11"/>
        <color theme="1"/>
        <rFont val="Arial Nova"/>
        <family val="2"/>
      </rPr>
      <t>0</t>
    </r>
    <r>
      <rPr>
        <sz val="11"/>
        <color theme="1"/>
        <rFont val="Arial Nova"/>
        <family val="2"/>
      </rPr>
      <t xml:space="preserve"> - V</t>
    </r>
    <r>
      <rPr>
        <vertAlign val="subscript"/>
        <sz val="11"/>
        <color theme="1"/>
        <rFont val="Arial Nova"/>
        <family val="2"/>
      </rPr>
      <t>r</t>
    </r>
  </si>
  <si>
    <t>Idade do bem
( t )</t>
  </si>
  <si>
    <t>MÉTODO DO FUNDO DE AMORTIZAÇÃO (BENVENHO, 2019, p. 134)</t>
  </si>
  <si>
    <t>BENVENHO, Agnaldo Calvi. Avaliação de máquinas, equipamentos, instalações e complexos industriais. São Paulo: Editora Leud, 2019.</t>
  </si>
  <si>
    <t>Fonte: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</si>
</sst>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#,##0.00_ ;[Red]\-#,##0.00\ "/>
    <numFmt numFmtId="165" formatCode="#,##0_ ;[Red]\-#,##0\ "/>
  </numFmts>
  <fonts count="9" x14ac:knownFonts="1">
    <font>
      <sz val="11"/>
      <color theme="1"/>
      <name val="Arial Nova"/>
      <family val="2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vertAlign val="subscript"/>
      <sz val="11"/>
      <color theme="1"/>
      <name val="Arial Nova"/>
      <family val="2"/>
    </font>
    <font>
      <sz val="11"/>
      <color theme="1"/>
      <name val="Montserrat"/>
    </font>
    <font>
      <b/>
      <sz val="22"/>
      <color rgb="FFFEFEFE"/>
      <name val="Montserrat"/>
    </font>
    <font>
      <sz val="11"/>
      <color theme="0"/>
      <name val="Arial Nova"/>
      <family val="2"/>
    </font>
    <font>
      <b/>
      <sz val="11"/>
      <color rgb="FFFEFEFE"/>
      <name val="Montserrat"/>
    </font>
    <font>
      <sz val="1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rgb="FF21242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164" fontId="0" fillId="0" borderId="0">
      <alignment horizontal="justify" vertical="center"/>
    </xf>
    <xf numFmtId="9" fontId="1" fillId="0" borderId="0" applyFont="0" applyFill="0" applyBorder="0" applyAlignment="0" applyProtection="0"/>
  </cellStyleXfs>
  <cellXfs count="25">
    <xf numFmtId="164" fontId="0" fillId="0" borderId="0" xfId="0">
      <alignment horizontal="justify" vertical="center"/>
    </xf>
    <xf numFmtId="164" fontId="0" fillId="0" borderId="0" xfId="0" applyProtection="1">
      <alignment horizontal="justify" vertical="center"/>
      <protection hidden="1"/>
    </xf>
    <xf numFmtId="164" fontId="4" fillId="0" borderId="0" xfId="0" applyFont="1" applyAlignment="1" applyProtection="1">
      <alignment horizontal="left" vertical="center" indent="2"/>
      <protection hidden="1"/>
    </xf>
    <xf numFmtId="164" fontId="6" fillId="0" borderId="0" xfId="0" applyFont="1" applyProtection="1">
      <alignment horizontal="justify" vertical="center"/>
      <protection hidden="1"/>
    </xf>
    <xf numFmtId="8" fontId="0" fillId="0" borderId="0" xfId="0" applyNumberFormat="1" applyAlignment="1" applyProtection="1">
      <alignment horizontal="right" vertical="center"/>
      <protection hidden="1"/>
    </xf>
    <xf numFmtId="164" fontId="6" fillId="0" borderId="0" xfId="0" applyFont="1" applyAlignment="1" applyProtection="1">
      <alignment horizontal="right" vertical="center"/>
      <protection hidden="1"/>
    </xf>
    <xf numFmtId="164" fontId="0" fillId="0" borderId="0" xfId="0" applyProtection="1">
      <alignment horizontal="justify" vertical="center"/>
      <protection hidden="1"/>
    </xf>
    <xf numFmtId="164" fontId="7" fillId="2" borderId="0" xfId="0" applyFont="1" applyFill="1" applyAlignment="1" applyProtection="1">
      <alignment horizontal="left" vertical="center" indent="2"/>
      <protection hidden="1"/>
    </xf>
    <xf numFmtId="164" fontId="5" fillId="2" borderId="0" xfId="0" applyFont="1" applyFill="1" applyAlignment="1" applyProtection="1">
      <alignment horizontal="left" vertical="center" indent="2"/>
      <protection hidden="1"/>
    </xf>
    <xf numFmtId="14" fontId="8" fillId="0" borderId="0" xfId="0" applyNumberFormat="1" applyFont="1" applyAlignment="1" applyProtection="1">
      <alignment horizontal="center" vertical="center"/>
      <protection hidden="1"/>
    </xf>
    <xf numFmtId="164" fontId="0" fillId="0" borderId="1" xfId="0" applyBorder="1" applyAlignment="1" applyProtection="1">
      <alignment horizontal="right" vertical="center"/>
      <protection hidden="1"/>
    </xf>
    <xf numFmtId="164" fontId="0" fillId="0" borderId="1" xfId="0" quotePrefix="1" applyBorder="1" applyProtection="1">
      <alignment horizontal="justify" vertical="center"/>
      <protection hidden="1"/>
    </xf>
    <xf numFmtId="164" fontId="0" fillId="0" borderId="3" xfId="0" applyBorder="1" applyAlignment="1" applyProtection="1">
      <alignment horizontal="right" vertical="center"/>
      <protection hidden="1"/>
    </xf>
    <xf numFmtId="164" fontId="0" fillId="0" borderId="3" xfId="0" quotePrefix="1" applyBorder="1" applyProtection="1">
      <alignment horizontal="justify" vertical="center"/>
      <protection hidden="1"/>
    </xf>
    <xf numFmtId="164" fontId="0" fillId="0" borderId="1" xfId="0" quotePrefix="1" applyBorder="1" applyAlignment="1" applyProtection="1">
      <alignment horizontal="left" vertical="center"/>
      <protection hidden="1"/>
    </xf>
    <xf numFmtId="164" fontId="2" fillId="0" borderId="0" xfId="0" applyFont="1" applyAlignment="1" applyProtection="1">
      <alignment horizontal="center" vertical="center" wrapText="1"/>
      <protection hidden="1"/>
    </xf>
    <xf numFmtId="164" fontId="2" fillId="0" borderId="2" xfId="0" applyFont="1" applyBorder="1" applyAlignment="1" applyProtection="1">
      <alignment horizontal="center" vertical="center" wrapText="1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165" fontId="0" fillId="0" borderId="3" xfId="0" applyNumberFormat="1" applyBorder="1" applyAlignment="1" applyProtection="1">
      <alignment horizontal="center" vertical="center"/>
      <protection hidden="1"/>
    </xf>
    <xf numFmtId="164" fontId="0" fillId="0" borderId="3" xfId="0" applyBorder="1" applyProtection="1">
      <alignment horizontal="justify" vertical="center"/>
      <protection hidden="1"/>
    </xf>
    <xf numFmtId="8" fontId="0" fillId="0" borderId="3" xfId="0" applyNumberFormat="1" applyBorder="1" applyAlignment="1" applyProtection="1">
      <alignment horizontal="right" vertical="center"/>
      <protection hidden="1"/>
    </xf>
    <xf numFmtId="165" fontId="0" fillId="0" borderId="1" xfId="0" applyNumberFormat="1" applyBorder="1" applyAlignment="1" applyProtection="1">
      <alignment horizontal="right" vertical="center"/>
      <protection locked="0"/>
    </xf>
    <xf numFmtId="164" fontId="0" fillId="0" borderId="1" xfId="0" applyBorder="1" applyAlignment="1" applyProtection="1">
      <alignment horizontal="right" vertical="center"/>
      <protection locked="0"/>
    </xf>
    <xf numFmtId="9" fontId="0" fillId="0" borderId="1" xfId="1" applyFont="1" applyBorder="1" applyAlignment="1" applyProtection="1">
      <alignment horizontal="right" vertical="center"/>
      <protection locked="0"/>
    </xf>
    <xf numFmtId="10" fontId="0" fillId="0" borderId="1" xfId="1" applyNumberFormat="1" applyFont="1" applyBorder="1" applyAlignment="1" applyProtection="1">
      <alignment horizontal="right" vertical="center"/>
      <protection locked="0"/>
    </xf>
  </cellXfs>
  <cellStyles count="2">
    <cellStyle name="Normal" xfId="0" builtinId="0" customBuiltin="1"/>
    <cellStyle name="Porcentagem" xfId="1" builtinId="5"/>
  </cellStyles>
  <dxfs count="0"/>
  <tableStyles count="0" defaultTableStyle="TableStyleMedium2" defaultPivotStyle="PivotStyleLight16"/>
  <colors>
    <mruColors>
      <color rgb="FF212429"/>
      <color rgb="FFFEFEFE"/>
      <color rgb="FF112337"/>
      <color rgb="FFCC0000"/>
      <color rgb="FFFF9966"/>
      <color rgb="FF8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Método do fundo de amortização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Valor do bem depreciado</c:v>
          </c:tx>
          <c:spPr>
            <a:ln w="22225" cap="rnd">
              <a:solidFill>
                <a:schemeClr val="accent1"/>
              </a:solidFill>
            </a:ln>
            <a:effectLst>
              <a:glow rad="1016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'EQUAÇÃO (BENVENHO)'!$A$25:$A$35</c:f>
              <c:numCache>
                <c:formatCode>#,##0_ ;[Red]\-#,##0\ 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'EQUAÇÃO (BENVENHO)'!$C$25:$C$35</c:f>
              <c:numCache>
                <c:formatCode>"R$"#,##0.00_);[Red]\("R$"#,##0.00\)</c:formatCode>
                <c:ptCount val="11"/>
                <c:pt idx="0">
                  <c:v>20000</c:v>
                </c:pt>
                <c:pt idx="1">
                  <c:v>19005.413677913606</c:v>
                </c:pt>
                <c:pt idx="2">
                  <c:v>17874.071736540332</c:v>
                </c:pt>
                <c:pt idx="3">
                  <c:v>16587.17027822823</c:v>
                </c:pt>
                <c:pt idx="4">
                  <c:v>15123.319869398216</c:v>
                </c:pt>
                <c:pt idx="5">
                  <c:v>13458.190029354075</c:v>
                </c:pt>
                <c:pt idx="6">
                  <c:v>11564.104836303866</c:v>
                </c:pt>
                <c:pt idx="7">
                  <c:v>9409.5829292092512</c:v>
                </c:pt>
                <c:pt idx="8">
                  <c:v>6958.81425988913</c:v>
                </c:pt>
                <c:pt idx="9">
                  <c:v>4171.0648985374901</c:v>
                </c:pt>
                <c:pt idx="10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1D-4CFA-8F24-CD363200962F}"/>
            </c:ext>
          </c:extLst>
        </c:ser>
        <c:ser>
          <c:idx val="1"/>
          <c:order val="1"/>
          <c:tx>
            <c:v>Valor residual</c:v>
          </c:tx>
          <c:spPr>
            <a:ln w="22225" cap="rnd">
              <a:solidFill>
                <a:srgbClr val="FF0000"/>
              </a:solidFill>
            </a:ln>
            <a:effectLst>
              <a:glow rad="101600">
                <a:srgbClr val="FF0000">
                  <a:alpha val="14000"/>
                </a:srgbClr>
              </a:glow>
            </a:effectLst>
          </c:spPr>
          <c:marker>
            <c:symbol val="none"/>
          </c:marker>
          <c:dLbls>
            <c:dLbl>
              <c:idx val="10"/>
              <c:layout>
                <c:manualLayout>
                  <c:x val="-3.5277777777779069E-3"/>
                  <c:y val="1.4111111111110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20-4E59-9AE6-0F4192AFBE95}"/>
                </c:ext>
              </c:extLst>
            </c:dLbl>
            <c:numFmt formatCode="&quot;R$&quot;\ 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'EQUAÇÃO (BENVENHO)'!$A$25:$A$35</c:f>
              <c:numCache>
                <c:formatCode>#,##0_ ;[Red]\-#,##0\ 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'EQUAÇÃO (BENVENHO)'!$D$25:$D$35</c:f>
              <c:numCache>
                <c:formatCode>#,##0.00_ ;[Red]\-#,##0.00\ </c:formatCode>
                <c:ptCount val="11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1D-4CFA-8F24-CD3632009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557600"/>
        <c:axId val="630550528"/>
      </c:scatterChart>
      <c:valAx>
        <c:axId val="63055760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Períodos de depreciação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0550528"/>
        <c:crosses val="autoZero"/>
        <c:crossBetween val="midCat"/>
      </c:valAx>
      <c:valAx>
        <c:axId val="630550528"/>
        <c:scaling>
          <c:orientation val="minMax"/>
          <c:max val="25000"/>
        </c:scaling>
        <c:delete val="0"/>
        <c:axPos val="l"/>
        <c:numFmt formatCode="&quot;R$&quot;\ 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0557600"/>
        <c:crosses val="autoZero"/>
        <c:crossBetween val="midCat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2200275</xdr:colOff>
      <xdr:row>8</xdr:row>
      <xdr:rowOff>171450</xdr:rowOff>
    </xdr:to>
    <xdr:pic>
      <xdr:nvPicPr>
        <xdr:cNvPr id="3" name="Imagem 2" descr=" V = V_d \cdot \left[ \dfrac{(1+i)^n - (1+i)^t}{(1+i)^n - 1} \right] + V_r ">
          <a:extLst>
            <a:ext uri="{FF2B5EF4-FFF2-40B4-BE49-F238E27FC236}">
              <a16:creationId xmlns:a16="http://schemas.microsoft.com/office/drawing/2014/main" id="{02634397-738E-4B52-BC8A-74405F016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123950"/>
          <a:ext cx="22002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52385</xdr:colOff>
      <xdr:row>3</xdr:row>
      <xdr:rowOff>66673</xdr:rowOff>
    </xdr:from>
    <xdr:to>
      <xdr:col>12</xdr:col>
      <xdr:colOff>1013510</xdr:colOff>
      <xdr:row>32</xdr:row>
      <xdr:rowOff>141973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DDB2EC-86E8-4742-8A17-52841E114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390525</xdr:colOff>
      <xdr:row>2</xdr:row>
      <xdr:rowOff>102393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998AAC2-B6FC-DA85-A30E-A0CB2B118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416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E002-7F47-4D2E-A110-68FAD16D6D0B}">
  <dimension ref="A1:O115"/>
  <sheetViews>
    <sheetView tabSelected="1" zoomScaleNormal="100" workbookViewId="0">
      <selection activeCell="C21" sqref="C21"/>
    </sheetView>
  </sheetViews>
  <sheetFormatPr defaultColWidth="15.625" defaultRowHeight="15" customHeight="1" x14ac:dyDescent="0.2"/>
  <cols>
    <col min="1" max="1" width="20.625" style="1" customWidth="1"/>
    <col min="2" max="2" width="35.625" style="1" customWidth="1"/>
    <col min="3" max="3" width="40.625" style="1" customWidth="1"/>
    <col min="4" max="5" width="15.625" style="3"/>
    <col min="6" max="6" width="9" style="3"/>
    <col min="7" max="8" width="10.625" style="3" customWidth="1"/>
    <col min="9" max="12" width="9" style="3"/>
    <col min="13" max="13" width="15.625" style="3"/>
    <col min="14" max="14" width="20.625" style="3" customWidth="1"/>
    <col min="15" max="15" width="15.625" style="3"/>
    <col min="16" max="16" width="20.625" style="1" customWidth="1"/>
    <col min="17" max="17" width="15.625" style="1"/>
    <col min="18" max="18" width="20.625" style="1" customWidth="1"/>
    <col min="19" max="19" width="9" style="1"/>
    <col min="20" max="20" width="15.625" style="1"/>
    <col min="21" max="21" width="20.625" style="1" customWidth="1"/>
    <col min="22" max="22" width="15.625" style="1"/>
    <col min="23" max="23" width="20.625" style="1" customWidth="1"/>
    <col min="24" max="24" width="15.625" style="1"/>
    <col min="25" max="25" width="20.625" style="1" customWidth="1"/>
    <col min="26" max="26" width="9" style="1"/>
    <col min="27" max="16384" width="15.625" style="1"/>
  </cols>
  <sheetData>
    <row r="1" spans="1:3" ht="99.95" customHeight="1" x14ac:dyDescent="0.2">
      <c r="A1" s="8"/>
      <c r="B1" s="8"/>
      <c r="C1" s="8"/>
    </row>
    <row r="2" spans="1:3" ht="3.95" customHeight="1" x14ac:dyDescent="0.2"/>
    <row r="3" spans="1:3" ht="15" customHeight="1" x14ac:dyDescent="0.2">
      <c r="A3" s="8"/>
      <c r="B3" s="8"/>
      <c r="C3" s="8"/>
    </row>
    <row r="5" spans="1:3" ht="20.100000000000001" customHeight="1" x14ac:dyDescent="0.2">
      <c r="A5" s="7" t="s">
        <v>17</v>
      </c>
      <c r="B5" s="7"/>
      <c r="C5" s="7"/>
    </row>
    <row r="6" spans="1:3" ht="20.100000000000001" customHeight="1" x14ac:dyDescent="0.2">
      <c r="A6" s="2"/>
      <c r="C6" s="2"/>
    </row>
    <row r="7" spans="1:3" ht="20.100000000000001" customHeight="1" x14ac:dyDescent="0.2"/>
    <row r="8" spans="1:3" ht="20.100000000000001" customHeight="1" x14ac:dyDescent="0.2">
      <c r="A8" s="1" t="s">
        <v>13</v>
      </c>
    </row>
    <row r="9" spans="1:3" ht="20.100000000000001" customHeight="1" x14ac:dyDescent="0.2"/>
    <row r="10" spans="1:3" ht="20.100000000000001" customHeight="1" x14ac:dyDescent="0.2"/>
    <row r="11" spans="1:3" ht="20.100000000000001" customHeight="1" x14ac:dyDescent="0.2">
      <c r="A11" s="10" t="s">
        <v>0</v>
      </c>
      <c r="B11" s="11" t="s">
        <v>5</v>
      </c>
      <c r="C11" s="21">
        <v>10</v>
      </c>
    </row>
    <row r="12" spans="1:3" ht="20.100000000000001" customHeight="1" x14ac:dyDescent="0.2">
      <c r="A12" s="12" t="s">
        <v>2</v>
      </c>
      <c r="B12" s="13" t="s">
        <v>9</v>
      </c>
      <c r="C12" s="12" t="s">
        <v>15</v>
      </c>
    </row>
    <row r="13" spans="1:3" ht="20.100000000000001" customHeight="1" x14ac:dyDescent="0.2">
      <c r="A13" s="10" t="s">
        <v>3</v>
      </c>
      <c r="B13" s="11" t="s">
        <v>4</v>
      </c>
      <c r="C13" s="22">
        <v>20000</v>
      </c>
    </row>
    <row r="14" spans="1:3" ht="20.100000000000001" customHeight="1" x14ac:dyDescent="0.2">
      <c r="A14" s="10" t="s">
        <v>1</v>
      </c>
      <c r="B14" s="13" t="s">
        <v>6</v>
      </c>
      <c r="C14" s="23">
        <v>0.05</v>
      </c>
    </row>
    <row r="15" spans="1:3" ht="20.100000000000001" customHeight="1" x14ac:dyDescent="0.2"/>
    <row r="16" spans="1:3" ht="20.100000000000001" customHeight="1" x14ac:dyDescent="0.2">
      <c r="A16" s="10" t="s">
        <v>7</v>
      </c>
      <c r="B16" s="11" t="s">
        <v>10</v>
      </c>
      <c r="C16" s="10">
        <f>C13*C14</f>
        <v>1000</v>
      </c>
    </row>
    <row r="17" spans="1:4" ht="20.100000000000001" customHeight="1" x14ac:dyDescent="0.2">
      <c r="A17" s="10" t="s">
        <v>2</v>
      </c>
      <c r="B17" s="14" t="s">
        <v>8</v>
      </c>
      <c r="C17" s="10">
        <f>C13-C16</f>
        <v>19000</v>
      </c>
    </row>
    <row r="18" spans="1:4" ht="20.100000000000001" customHeight="1" x14ac:dyDescent="0.2"/>
    <row r="19" spans="1:4" ht="20.100000000000001" customHeight="1" x14ac:dyDescent="0.2">
      <c r="A19" s="10" t="s">
        <v>14</v>
      </c>
      <c r="B19" s="11" t="s">
        <v>11</v>
      </c>
      <c r="C19" s="24">
        <v>0.13750000000000001</v>
      </c>
      <c r="D19" s="9"/>
    </row>
    <row r="20" spans="1:4" ht="20.100000000000001" customHeight="1" x14ac:dyDescent="0.2"/>
    <row r="21" spans="1:4" ht="20.100000000000001" customHeight="1" x14ac:dyDescent="0.2"/>
    <row r="22" spans="1:4" ht="20.100000000000001" customHeight="1" x14ac:dyDescent="0.2"/>
    <row r="23" spans="1:4" ht="20.100000000000001" customHeight="1" x14ac:dyDescent="0.2">
      <c r="A23" s="15" t="s">
        <v>16</v>
      </c>
      <c r="B23" s="15" t="s">
        <v>12</v>
      </c>
      <c r="C23" s="15"/>
    </row>
    <row r="24" spans="1:4" ht="20.100000000000001" customHeight="1" thickBot="1" x14ac:dyDescent="0.25">
      <c r="A24" s="16"/>
      <c r="B24" s="16"/>
      <c r="C24" s="16"/>
    </row>
    <row r="25" spans="1:4" ht="20.100000000000001" customHeight="1" x14ac:dyDescent="0.2">
      <c r="A25" s="17">
        <v>0</v>
      </c>
      <c r="C25" s="4">
        <f t="shared" ref="C25:C35" si="0">($C$17*((((1+$C$19)^$C$11)-((1+$C$19)^A25))/(((1+$C$19)^$C$11)-1)))+$C$16</f>
        <v>20000</v>
      </c>
      <c r="D25" s="5">
        <f t="shared" ref="D25:D35" si="1">$C$16</f>
        <v>1000</v>
      </c>
    </row>
    <row r="26" spans="1:4" ht="20.100000000000001" customHeight="1" x14ac:dyDescent="0.2">
      <c r="A26" s="18">
        <v>1</v>
      </c>
      <c r="B26" s="19"/>
      <c r="C26" s="20">
        <f t="shared" si="0"/>
        <v>19005.413677913606</v>
      </c>
      <c r="D26" s="5">
        <f t="shared" si="1"/>
        <v>1000</v>
      </c>
    </row>
    <row r="27" spans="1:4" ht="20.100000000000001" customHeight="1" x14ac:dyDescent="0.2">
      <c r="A27" s="18">
        <v>2</v>
      </c>
      <c r="B27" s="19"/>
      <c r="C27" s="20">
        <f t="shared" si="0"/>
        <v>17874.071736540332</v>
      </c>
      <c r="D27" s="5">
        <f t="shared" si="1"/>
        <v>1000</v>
      </c>
    </row>
    <row r="28" spans="1:4" ht="20.100000000000001" customHeight="1" x14ac:dyDescent="0.2">
      <c r="A28" s="18">
        <v>3</v>
      </c>
      <c r="B28" s="19"/>
      <c r="C28" s="20">
        <f t="shared" si="0"/>
        <v>16587.17027822823</v>
      </c>
      <c r="D28" s="5">
        <f t="shared" si="1"/>
        <v>1000</v>
      </c>
    </row>
    <row r="29" spans="1:4" ht="20.100000000000001" customHeight="1" x14ac:dyDescent="0.2">
      <c r="A29" s="18">
        <v>4</v>
      </c>
      <c r="B29" s="19"/>
      <c r="C29" s="20">
        <f t="shared" si="0"/>
        <v>15123.319869398216</v>
      </c>
      <c r="D29" s="5">
        <f t="shared" si="1"/>
        <v>1000</v>
      </c>
    </row>
    <row r="30" spans="1:4" ht="20.100000000000001" customHeight="1" x14ac:dyDescent="0.2">
      <c r="A30" s="18">
        <v>5</v>
      </c>
      <c r="B30" s="19"/>
      <c r="C30" s="20">
        <f t="shared" si="0"/>
        <v>13458.190029354075</v>
      </c>
      <c r="D30" s="5">
        <f t="shared" si="1"/>
        <v>1000</v>
      </c>
    </row>
    <row r="31" spans="1:4" ht="20.100000000000001" customHeight="1" x14ac:dyDescent="0.2">
      <c r="A31" s="18">
        <v>6</v>
      </c>
      <c r="B31" s="19"/>
      <c r="C31" s="20">
        <f t="shared" si="0"/>
        <v>11564.104836303866</v>
      </c>
      <c r="D31" s="5">
        <f t="shared" si="1"/>
        <v>1000</v>
      </c>
    </row>
    <row r="32" spans="1:4" ht="20.100000000000001" customHeight="1" x14ac:dyDescent="0.2">
      <c r="A32" s="18">
        <v>7</v>
      </c>
      <c r="B32" s="19"/>
      <c r="C32" s="20">
        <f t="shared" si="0"/>
        <v>9409.5829292092512</v>
      </c>
      <c r="D32" s="5">
        <f t="shared" si="1"/>
        <v>1000</v>
      </c>
    </row>
    <row r="33" spans="1:4" ht="20.100000000000001" customHeight="1" x14ac:dyDescent="0.2">
      <c r="A33" s="18">
        <v>8</v>
      </c>
      <c r="B33" s="19"/>
      <c r="C33" s="20">
        <f t="shared" si="0"/>
        <v>6958.81425988913</v>
      </c>
      <c r="D33" s="5">
        <f t="shared" si="1"/>
        <v>1000</v>
      </c>
    </row>
    <row r="34" spans="1:4" ht="20.100000000000001" customHeight="1" x14ac:dyDescent="0.2">
      <c r="A34" s="18">
        <v>9</v>
      </c>
      <c r="B34" s="19"/>
      <c r="C34" s="20">
        <f t="shared" si="0"/>
        <v>4171.0648985374901</v>
      </c>
      <c r="D34" s="5">
        <f t="shared" si="1"/>
        <v>1000</v>
      </c>
    </row>
    <row r="35" spans="1:4" ht="20.100000000000001" customHeight="1" x14ac:dyDescent="0.2">
      <c r="A35" s="18">
        <v>10</v>
      </c>
      <c r="B35" s="19"/>
      <c r="C35" s="20">
        <f t="shared" si="0"/>
        <v>1000</v>
      </c>
      <c r="D35" s="5">
        <f t="shared" si="1"/>
        <v>1000</v>
      </c>
    </row>
    <row r="36" spans="1:4" ht="20.100000000000001" customHeight="1" x14ac:dyDescent="0.2"/>
    <row r="37" spans="1:4" ht="20.100000000000001" customHeight="1" x14ac:dyDescent="0.2"/>
    <row r="38" spans="1:4" ht="20.100000000000001" customHeight="1" x14ac:dyDescent="0.2"/>
    <row r="39" spans="1:4" ht="20.100000000000001" customHeight="1" x14ac:dyDescent="0.2">
      <c r="A39" s="1" t="s">
        <v>19</v>
      </c>
    </row>
    <row r="40" spans="1:4" ht="20.100000000000001" customHeight="1" x14ac:dyDescent="0.2">
      <c r="A40" s="6" t="s">
        <v>18</v>
      </c>
      <c r="B40" s="6"/>
      <c r="C40" s="6"/>
    </row>
    <row r="41" spans="1:4" ht="20.100000000000001" customHeight="1" x14ac:dyDescent="0.2">
      <c r="A41" s="6"/>
      <c r="B41" s="6"/>
      <c r="C41" s="6"/>
    </row>
    <row r="42" spans="1:4" ht="20.100000000000001" customHeight="1" x14ac:dyDescent="0.2"/>
    <row r="43" spans="1:4" ht="20.100000000000001" customHeight="1" x14ac:dyDescent="0.2"/>
    <row r="44" spans="1:4" ht="20.100000000000001" customHeight="1" x14ac:dyDescent="0.2"/>
    <row r="45" spans="1:4" ht="20.100000000000001" customHeight="1" x14ac:dyDescent="0.2"/>
    <row r="46" spans="1:4" ht="20.100000000000001" customHeight="1" x14ac:dyDescent="0.2"/>
    <row r="47" spans="1:4" ht="20.100000000000001" customHeight="1" x14ac:dyDescent="0.2"/>
    <row r="48" spans="1:4" ht="20.100000000000001" customHeight="1" x14ac:dyDescent="0.2"/>
    <row r="49" spans="3:3" ht="20.100000000000001" customHeight="1" x14ac:dyDescent="0.2"/>
    <row r="50" spans="3:3" ht="20.100000000000001" customHeight="1" x14ac:dyDescent="0.2"/>
    <row r="51" spans="3:3" ht="20.100000000000001" customHeight="1" x14ac:dyDescent="0.2"/>
    <row r="52" spans="3:3" ht="20.100000000000001" customHeight="1" x14ac:dyDescent="0.2"/>
    <row r="53" spans="3:3" ht="20.100000000000001" customHeight="1" x14ac:dyDescent="0.2"/>
    <row r="54" spans="3:3" ht="20.100000000000001" customHeight="1" x14ac:dyDescent="0.2"/>
    <row r="55" spans="3:3" ht="20.100000000000001" customHeight="1" x14ac:dyDescent="0.2"/>
    <row r="56" spans="3:3" ht="20.100000000000001" customHeight="1" x14ac:dyDescent="0.2"/>
    <row r="57" spans="3:3" ht="20.100000000000001" customHeight="1" x14ac:dyDescent="0.2"/>
    <row r="58" spans="3:3" ht="20.100000000000001" customHeight="1" x14ac:dyDescent="0.2"/>
    <row r="59" spans="3:3" ht="20.100000000000001" customHeight="1" x14ac:dyDescent="0.2"/>
    <row r="60" spans="3:3" ht="20.100000000000001" customHeight="1" x14ac:dyDescent="0.2"/>
    <row r="61" spans="3:3" ht="20.100000000000001" customHeight="1" x14ac:dyDescent="0.2"/>
    <row r="62" spans="3:3" ht="20.100000000000001" customHeight="1" x14ac:dyDescent="0.2"/>
    <row r="63" spans="3:3" ht="20.100000000000001" customHeight="1" x14ac:dyDescent="0.2"/>
    <row r="64" spans="3:3" ht="20.100000000000001" customHeight="1" x14ac:dyDescent="0.2">
      <c r="C64" s="4"/>
    </row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</sheetData>
  <sheetProtection algorithmName="SHA-512" hashValue="VzOgr7kuI9yFjE/ABYr7ZBlKFJgaauR6yQOSxFv2YeV6uk4N8sOOrNHSoGURjH1/AiWNuu2/H0YTeIxaBvcfKQ==" saltValue="1EBz8JAmJQMfDyNWrmWCYg==" spinCount="100000" sheet="1" objects="1" scenarios="1"/>
  <mergeCells count="6">
    <mergeCell ref="A40:C41"/>
    <mergeCell ref="A5:C5"/>
    <mergeCell ref="B23:C24"/>
    <mergeCell ref="A23:A24"/>
    <mergeCell ref="A1:C1"/>
    <mergeCell ref="A3:C3"/>
  </mergeCells>
  <dataValidations disablePrompts="1" count="2">
    <dataValidation type="list" allowBlank="1" showInputMessage="1" showErrorMessage="1" sqref="B78" xr:uid="{7784F790-2C21-42CD-A920-50301B23F1F0}">
      <formula1>$B$65:$B$69</formula1>
    </dataValidation>
    <dataValidation type="list" allowBlank="1" showInputMessage="1" showErrorMessage="1" sqref="B75" xr:uid="{AE59FE49-C95F-4F7B-A2DB-98EA17D2BE34}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EQUAÇÃO (BENVENHO)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Método do fundo de amortização</dc:title>
  <dc:creator>Samuel Jesus de Oliveira</dc:creator>
  <cp:lastModifiedBy>Samuel Jesus de Oliveira</cp:lastModifiedBy>
  <cp:lastPrinted>2022-01-14T19:47:40Z</cp:lastPrinted>
  <dcterms:created xsi:type="dcterms:W3CDTF">2020-02-17T04:32:26Z</dcterms:created>
  <dcterms:modified xsi:type="dcterms:W3CDTF">2023-05-29T15:45:19Z</dcterms:modified>
</cp:coreProperties>
</file>