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epreciação\"/>
    </mc:Choice>
  </mc:AlternateContent>
  <xr:revisionPtr revIDLastSave="0" documentId="8_{4BAD241E-34D5-4B06-A353-A664D4793E5B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MÉTODO DA DEPRECIAÇÃO ECONÔMICA" sheetId="30" r:id="rId1"/>
  </sheets>
  <definedNames>
    <definedName name="_xlnm.Print_Area" localSheetId="0">'MÉTODO DA DEPRECIAÇÃO ECONÔMICA'!$A$3:$G$41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30" l="1"/>
  <c r="D12" i="30" s="1"/>
  <c r="G11" i="30" s="1"/>
  <c r="G30" i="30" l="1"/>
  <c r="G22" i="30"/>
  <c r="G10" i="30"/>
  <c r="G37" i="30"/>
  <c r="G33" i="30"/>
  <c r="G29" i="30"/>
  <c r="G25" i="30"/>
  <c r="G21" i="30"/>
  <c r="G17" i="30"/>
  <c r="G13" i="30"/>
  <c r="G34" i="30"/>
  <c r="G14" i="30"/>
  <c r="G40" i="30"/>
  <c r="G36" i="30"/>
  <c r="G32" i="30"/>
  <c r="G28" i="30"/>
  <c r="G24" i="30"/>
  <c r="G20" i="30"/>
  <c r="G16" i="30"/>
  <c r="G12" i="30"/>
  <c r="G38" i="30"/>
  <c r="G26" i="30"/>
  <c r="G18" i="30"/>
  <c r="G39" i="30"/>
  <c r="G35" i="30"/>
  <c r="G31" i="30"/>
  <c r="G27" i="30"/>
  <c r="G23" i="30"/>
  <c r="G19" i="30"/>
  <c r="G15" i="30"/>
  <c r="D25" i="30"/>
  <c r="D28" i="30" s="1"/>
</calcChain>
</file>

<file path=xl/sharedStrings.xml><?xml version="1.0" encoding="utf-8"?>
<sst xmlns="http://schemas.openxmlformats.org/spreadsheetml/2006/main" count="16" uniqueCount="16">
  <si>
    <t>n</t>
  </si>
  <si>
    <t>t</t>
  </si>
  <si>
    <t>Valor do bem depreciado</t>
  </si>
  <si>
    <r>
      <t>V</t>
    </r>
    <r>
      <rPr>
        <vertAlign val="subscript"/>
        <sz val="11"/>
        <color theme="1"/>
        <rFont val="Arial Nova"/>
        <family val="2"/>
      </rPr>
      <t>0</t>
    </r>
  </si>
  <si>
    <t>períodos de depreciação</t>
  </si>
  <si>
    <t>vida total de serviço em anos</t>
  </si>
  <si>
    <r>
      <t>V</t>
    </r>
    <r>
      <rPr>
        <vertAlign val="subscript"/>
        <sz val="11"/>
        <color theme="1"/>
        <rFont val="Arial Nova"/>
        <family val="2"/>
      </rPr>
      <t>d</t>
    </r>
  </si>
  <si>
    <t>valor do bem novo</t>
  </si>
  <si>
    <t>Períodos de depreciação ( t )</t>
  </si>
  <si>
    <t>MÉTODO DA DEPRECIAÇÃO ECONÔMICA</t>
  </si>
  <si>
    <t>e</t>
  </si>
  <si>
    <t>base dos logaritmos naturais</t>
  </si>
  <si>
    <t>Equação</t>
  </si>
  <si>
    <t>fator de depreciação</t>
  </si>
  <si>
    <t>valor do bem depreciado</t>
  </si>
  <si>
    <t>Critérios para o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</si>
</sst>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_ ;[Red]\-#,##0\ "/>
    <numFmt numFmtId="166" formatCode="#,##0.000000_ ;[Red]\-#,##0.000000\ "/>
  </numFmts>
  <fonts count="6" x14ac:knownFonts="1">
    <font>
      <sz val="11"/>
      <color theme="1"/>
      <name val="Arial Nova"/>
      <family val="2"/>
    </font>
    <font>
      <b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i/>
      <sz val="12"/>
      <color theme="1"/>
      <name val="Cambria"/>
      <family val="1"/>
    </font>
    <font>
      <sz val="11"/>
      <color theme="0"/>
      <name val="Arial Nova"/>
      <family val="2"/>
    </font>
    <font>
      <b/>
      <sz val="12"/>
      <color rgb="FFFEFEFE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164" fontId="0" fillId="0" borderId="0">
      <alignment horizontal="justify" vertical="center"/>
    </xf>
  </cellStyleXfs>
  <cellXfs count="33">
    <xf numFmtId="164" fontId="0" fillId="0" borderId="0" xfId="0">
      <alignment horizontal="justify" vertical="center"/>
    </xf>
    <xf numFmtId="164" fontId="0" fillId="0" borderId="0" xfId="0" applyProtection="1">
      <alignment horizontal="justify" vertical="center"/>
      <protection hidden="1"/>
    </xf>
    <xf numFmtId="164" fontId="0" fillId="2" borderId="0" xfId="0" applyFill="1" applyProtection="1">
      <alignment horizontal="justify" vertical="center"/>
      <protection hidden="1"/>
    </xf>
    <xf numFmtId="165" fontId="0" fillId="2" borderId="0" xfId="0" applyNumberFormat="1" applyFill="1" applyAlignment="1" applyProtection="1">
      <alignment horizontal="right" vertical="center"/>
      <protection hidden="1"/>
    </xf>
    <xf numFmtId="165" fontId="0" fillId="0" borderId="0" xfId="0" applyNumberFormat="1" applyAlignment="1" applyProtection="1">
      <alignment horizontal="right" vertical="center"/>
      <protection hidden="1"/>
    </xf>
    <xf numFmtId="165" fontId="0" fillId="0" borderId="5" xfId="0" applyNumberFormat="1" applyBorder="1" applyAlignment="1" applyProtection="1">
      <alignment horizontal="right" vertical="center" indent="2"/>
      <protection hidden="1"/>
    </xf>
    <xf numFmtId="164" fontId="0" fillId="0" borderId="4" xfId="0" applyBorder="1" applyAlignment="1" applyProtection="1">
      <alignment horizontal="right" vertical="center"/>
      <protection hidden="1"/>
    </xf>
    <xf numFmtId="165" fontId="0" fillId="0" borderId="4" xfId="0" applyNumberFormat="1" applyBorder="1" applyAlignment="1" applyProtection="1">
      <alignment horizontal="right" vertical="center" indent="2"/>
      <protection hidden="1"/>
    </xf>
    <xf numFmtId="165" fontId="0" fillId="0" borderId="3" xfId="0" applyNumberFormat="1" applyBorder="1" applyAlignment="1" applyProtection="1">
      <alignment horizontal="right" vertical="center" indent="2"/>
      <protection hidden="1"/>
    </xf>
    <xf numFmtId="164" fontId="0" fillId="0" borderId="3" xfId="0" applyBorder="1" applyAlignment="1" applyProtection="1">
      <alignment horizontal="right" vertical="center"/>
      <protection hidden="1"/>
    </xf>
    <xf numFmtId="164" fontId="4" fillId="0" borderId="0" xfId="0" applyFont="1" applyAlignment="1" applyProtection="1">
      <alignment horizontal="right" vertical="center"/>
      <protection hidden="1"/>
    </xf>
    <xf numFmtId="166" fontId="4" fillId="0" borderId="0" xfId="0" applyNumberFormat="1" applyFont="1" applyAlignment="1" applyProtection="1">
      <alignment horizontal="right" vertical="center"/>
      <protection hidden="1"/>
    </xf>
    <xf numFmtId="164" fontId="4" fillId="0" borderId="0" xfId="0" applyFont="1" applyAlignment="1" applyProtection="1">
      <alignment vertical="center"/>
      <protection hidden="1"/>
    </xf>
    <xf numFmtId="164" fontId="4" fillId="0" borderId="0" xfId="0" applyFont="1" applyProtection="1">
      <alignment horizontal="justify" vertical="center"/>
      <protection hidden="1"/>
    </xf>
    <xf numFmtId="164" fontId="0" fillId="0" borderId="0" xfId="0" applyProtection="1">
      <alignment horizontal="justify" vertical="center"/>
      <protection locked="0" hidden="1"/>
    </xf>
    <xf numFmtId="164" fontId="0" fillId="0" borderId="1" xfId="0" applyBorder="1" applyAlignment="1" applyProtection="1">
      <alignment horizontal="center" vertical="center"/>
      <protection locked="0" hidden="1"/>
    </xf>
    <xf numFmtId="164" fontId="0" fillId="0" borderId="1" xfId="0" applyBorder="1" applyAlignment="1" applyProtection="1">
      <alignment horizontal="right" vertical="center"/>
      <protection locked="0" hidden="1"/>
    </xf>
    <xf numFmtId="164" fontId="0" fillId="0" borderId="4" xfId="0" applyBorder="1" applyAlignment="1" applyProtection="1">
      <alignment horizontal="center" vertical="center"/>
      <protection locked="0" hidden="1"/>
    </xf>
    <xf numFmtId="165" fontId="0" fillId="0" borderId="4" xfId="0" applyNumberFormat="1" applyBorder="1" applyAlignment="1" applyProtection="1">
      <alignment horizontal="right" vertical="center"/>
      <protection locked="0" hidden="1"/>
    </xf>
    <xf numFmtId="164" fontId="0" fillId="0" borderId="2" xfId="0" applyBorder="1" applyAlignment="1" applyProtection="1">
      <alignment horizontal="center" vertical="center"/>
      <protection locked="0" hidden="1"/>
    </xf>
    <xf numFmtId="166" fontId="0" fillId="0" borderId="2" xfId="0" applyNumberFormat="1" applyBorder="1" applyAlignment="1" applyProtection="1">
      <alignment horizontal="right" vertical="center"/>
      <protection locked="0" hidden="1"/>
    </xf>
    <xf numFmtId="165" fontId="0" fillId="0" borderId="1" xfId="0" applyNumberFormat="1" applyBorder="1" applyAlignment="1" applyProtection="1">
      <alignment horizontal="right" vertical="center"/>
      <protection locked="0" hidden="1"/>
    </xf>
    <xf numFmtId="166" fontId="0" fillId="0" borderId="1" xfId="0" applyNumberFormat="1" applyBorder="1" applyAlignment="1" applyProtection="1">
      <alignment horizontal="right" vertical="center"/>
      <protection locked="0" hidden="1"/>
    </xf>
    <xf numFmtId="164" fontId="1" fillId="0" borderId="2" xfId="0" applyFont="1" applyBorder="1" applyAlignment="1" applyProtection="1">
      <alignment horizontal="right" vertical="center"/>
      <protection locked="0" hidden="1"/>
    </xf>
    <xf numFmtId="164" fontId="0" fillId="0" borderId="3" xfId="0" applyBorder="1" applyProtection="1">
      <alignment horizontal="justify" vertical="center"/>
      <protection locked="0" hidden="1"/>
    </xf>
    <xf numFmtId="164" fontId="0" fillId="0" borderId="1" xfId="0" applyBorder="1" applyProtection="1">
      <alignment horizontal="justify" vertical="center"/>
      <protection locked="0" hidden="1"/>
    </xf>
    <xf numFmtId="164" fontId="0" fillId="0" borderId="2" xfId="0" applyBorder="1" applyProtection="1">
      <alignment horizontal="justify" vertical="center"/>
      <protection locked="0" hidden="1"/>
    </xf>
    <xf numFmtId="164" fontId="3" fillId="0" borderId="0" xfId="0" applyFont="1" applyAlignment="1" applyProtection="1">
      <alignment horizontal="left" vertical="center"/>
      <protection locked="0" hidden="1"/>
    </xf>
    <xf numFmtId="165" fontId="1" fillId="0" borderId="0" xfId="0" applyNumberFormat="1" applyFont="1" applyAlignment="1" applyProtection="1">
      <alignment horizontal="center" vertical="center" wrapText="1"/>
      <protection hidden="1"/>
    </xf>
    <xf numFmtId="165" fontId="1" fillId="0" borderId="2" xfId="0" applyNumberFormat="1" applyFont="1" applyBorder="1" applyAlignment="1" applyProtection="1">
      <alignment horizontal="center" vertical="center"/>
      <protection hidden="1"/>
    </xf>
    <xf numFmtId="164" fontId="0" fillId="3" borderId="0" xfId="0" applyFill="1" applyProtection="1">
      <alignment horizontal="justify" vertical="center"/>
      <protection hidden="1"/>
    </xf>
    <xf numFmtId="164" fontId="5" fillId="3" borderId="0" xfId="0" applyFont="1" applyFill="1" applyAlignment="1" applyProtection="1">
      <alignment horizontal="left" vertical="center" indent="1"/>
      <protection hidden="1"/>
    </xf>
    <xf numFmtId="164" fontId="1" fillId="0" borderId="2" xfId="0" applyFont="1" applyBorder="1" applyAlignment="1" applyProtection="1">
      <alignment horizontal="left" vertical="center" indent="1"/>
      <protection locked="0" hidden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EFEFE"/>
      <color rgb="FF242422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pt-BR" sz="1100" b="1"/>
              <a:t>Desvalorização por período </a:t>
            </a:r>
            <a:r>
              <a:rPr lang="pt-BR" sz="1100" b="1" baseline="0"/>
              <a:t>(comparação entre os métodos)</a:t>
            </a:r>
            <a:endParaRPr lang="pt-B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'MÉTODO DA DEPRECIAÇÃO ECONÔMICA'!$AG$95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yVal>
            <c:numRef>
              <c:f>'MÉTODO DA DEPRECIAÇÃO ECONÔMICA'!$T$7:$T$8</c:f>
              <c:numCache>
                <c:formatCode>#,##0.00_ ;[Red]\-#,##0.00\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3-43BC-A02D-C0E97552459A}"/>
            </c:ext>
          </c:extLst>
        </c:ser>
        <c:ser>
          <c:idx val="1"/>
          <c:order val="1"/>
          <c:tx>
            <c:strRef>
              <c:f>'MÉTODO DA DEPRECIAÇÃO ECONÔMICA'!$AG$96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'MÉTODO DA DEPRECIAÇÃO ECONÔMICA'!$Q$7:$Q$8</c:f>
              <c:numCache>
                <c:formatCode>#,##0.00_ ;[Red]\-#,##0.00\ </c:formatCode>
                <c:ptCount val="2"/>
              </c:numCache>
            </c:numRef>
          </c:xVal>
          <c:yVal>
            <c:numRef>
              <c:f>'Método da depreciação variável'!#REF!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3-43BC-A02D-C0E97552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35679"/>
        <c:axId val="110426527"/>
      </c:scatterChart>
      <c:valAx>
        <c:axId val="110435679"/>
        <c:scaling>
          <c:orientation val="minMax"/>
          <c:max val="20"/>
          <c:min val="0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10426527"/>
        <c:crosses val="autoZero"/>
        <c:crossBetween val="midCat"/>
      </c:valAx>
      <c:valAx>
        <c:axId val="110426527"/>
        <c:scaling>
          <c:orientation val="minMax"/>
          <c:max val="30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10435679"/>
        <c:crosses val="autoZero"/>
        <c:crossBetween val="midCat"/>
        <c:majorUnit val="1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628650</xdr:colOff>
      <xdr:row>113</xdr:row>
      <xdr:rowOff>132229</xdr:rowOff>
    </xdr:from>
    <xdr:to>
      <xdr:col>31</xdr:col>
      <xdr:colOff>860250</xdr:colOff>
      <xdr:row>147</xdr:row>
      <xdr:rowOff>135229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84C84CD-CDCD-452A-9AEC-ED784BCAE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3</xdr:col>
      <xdr:colOff>533400</xdr:colOff>
      <xdr:row>20</xdr:row>
      <xdr:rowOff>161925</xdr:rowOff>
    </xdr:to>
    <xdr:pic>
      <xdr:nvPicPr>
        <xdr:cNvPr id="8" name="Imagem 7" descr=" \dfrac{V}{V_n} = 0,9\ e^{-1,2375 \tfrac{t}{n}} \quad \therefore \quad V = V_n \cdot 0,9\  e^{-1,2375 \tfrac{t}{n}} \\  \\  \\  \textsl{e},\ base\ dos\ logaritmos\ naturais,\  é\ igual\ a\ \left(1 + \dfrac{1}{n} \right)^n \\ \\ se\ \textsl{n}\ for\ igual\ a\ 10^6,\ então\ \textsl{e}\ =\  2,718280 ">
          <a:extLst>
            <a:ext uri="{FF2B5EF4-FFF2-40B4-BE49-F238E27FC236}">
              <a16:creationId xmlns:a16="http://schemas.microsoft.com/office/drawing/2014/main" id="{897EBFBC-D620-6B3A-43EA-7323B67C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028950"/>
          <a:ext cx="32956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1438275</xdr:colOff>
      <xdr:row>2</xdr:row>
      <xdr:rowOff>92868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06AA42A-834C-3CEC-C77F-389692B0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E5DE-0D1A-417E-8E72-41BF9911914D}">
  <sheetPr>
    <pageSetUpPr fitToPage="1"/>
  </sheetPr>
  <dimension ref="A1:M90"/>
  <sheetViews>
    <sheetView tabSelected="1" zoomScaleNormal="100" workbookViewId="0">
      <selection activeCell="I13" sqref="I13"/>
    </sheetView>
  </sheetViews>
  <sheetFormatPr defaultColWidth="15.625" defaultRowHeight="18" customHeight="1" x14ac:dyDescent="0.2"/>
  <cols>
    <col min="1" max="2" width="10.625" style="1" customWidth="1"/>
    <col min="3" max="3" width="25.625" style="1" customWidth="1"/>
    <col min="4" max="4" width="20.625" style="1" customWidth="1"/>
    <col min="5" max="5" width="15.625" style="1"/>
    <col min="6" max="6" width="20.625" style="4" customWidth="1"/>
    <col min="7" max="7" width="25.625" style="1" customWidth="1"/>
    <col min="8" max="8" width="15.625" style="10"/>
    <col min="9" max="9" width="25.625" style="13" customWidth="1"/>
    <col min="10" max="13" width="15.625" style="13"/>
    <col min="14" max="24" width="15.625" style="1"/>
    <col min="25" max="25" width="10.625" style="1" customWidth="1"/>
    <col min="26" max="26" width="15.625" style="1"/>
    <col min="27" max="27" width="35.625" style="1" customWidth="1"/>
    <col min="28" max="35" width="20.625" style="1" customWidth="1"/>
    <col min="36" max="39" width="15.625" style="1"/>
    <col min="40" max="41" width="10.625" style="1" customWidth="1"/>
    <col min="42" max="46" width="15.625" style="1"/>
    <col min="47" max="47" width="20.625" style="1" customWidth="1"/>
    <col min="48" max="48" width="15.625" style="1"/>
    <col min="49" max="49" width="20.625" style="1" customWidth="1"/>
    <col min="50" max="50" width="15.625" style="1"/>
    <col min="51" max="51" width="20.625" style="1" customWidth="1"/>
    <col min="52" max="53" width="15.625" style="1"/>
    <col min="54" max="54" width="20.625" style="1" customWidth="1"/>
    <col min="55" max="55" width="15.625" style="1"/>
    <col min="56" max="56" width="20.625" style="1" customWidth="1"/>
    <col min="57" max="57" width="15.625" style="1"/>
    <col min="58" max="58" width="20.625" style="1" customWidth="1"/>
    <col min="59" max="16384" width="15.625" style="1"/>
  </cols>
  <sheetData>
    <row r="1" spans="1:10" ht="99.95" customHeight="1" x14ac:dyDescent="0.2">
      <c r="A1" s="31"/>
      <c r="B1" s="31"/>
      <c r="C1" s="31"/>
      <c r="D1" s="31"/>
      <c r="E1" s="31"/>
      <c r="F1" s="31"/>
      <c r="G1" s="31"/>
    </row>
    <row r="2" spans="1:10" ht="5.0999999999999996" customHeight="1" x14ac:dyDescent="0.2"/>
    <row r="3" spans="1:10" ht="20.100000000000001" customHeight="1" x14ac:dyDescent="0.2">
      <c r="A3" s="31" t="s">
        <v>9</v>
      </c>
      <c r="B3" s="31"/>
      <c r="C3" s="31"/>
      <c r="D3" s="31"/>
      <c r="E3" s="31"/>
      <c r="F3" s="31"/>
      <c r="G3" s="31"/>
    </row>
    <row r="4" spans="1:10" ht="5.0999999999999996" customHeight="1" x14ac:dyDescent="0.2">
      <c r="A4" s="2"/>
      <c r="B4" s="2"/>
      <c r="C4" s="2"/>
      <c r="D4" s="2"/>
      <c r="E4" s="2"/>
      <c r="F4" s="3"/>
      <c r="G4" s="2"/>
    </row>
    <row r="5" spans="1:10" ht="5.0999999999999996" customHeight="1" x14ac:dyDescent="0.2">
      <c r="A5" s="30"/>
      <c r="B5" s="30"/>
      <c r="C5" s="30"/>
      <c r="D5" s="30"/>
      <c r="E5" s="30"/>
      <c r="F5" s="30"/>
      <c r="G5" s="30"/>
    </row>
    <row r="6" spans="1:10" ht="18" customHeight="1" x14ac:dyDescent="0.2">
      <c r="I6" s="13">
        <v>0.9</v>
      </c>
      <c r="J6" s="10">
        <v>1000000</v>
      </c>
    </row>
    <row r="7" spans="1:10" ht="18" customHeight="1" x14ac:dyDescent="0.2">
      <c r="J7" s="11">
        <f>(1+(1/J6))^J6</f>
        <v>2.7182804691564275</v>
      </c>
    </row>
    <row r="8" spans="1:10" ht="18" customHeight="1" thickBot="1" x14ac:dyDescent="0.25">
      <c r="A8" s="32" t="s">
        <v>15</v>
      </c>
      <c r="B8" s="32"/>
      <c r="C8" s="32"/>
      <c r="D8" s="32"/>
      <c r="F8" s="28" t="s">
        <v>8</v>
      </c>
      <c r="G8" s="28" t="s">
        <v>2</v>
      </c>
    </row>
    <row r="9" spans="1:10" ht="18" customHeight="1" thickBot="1" x14ac:dyDescent="0.25">
      <c r="A9" s="14"/>
      <c r="B9" s="14"/>
      <c r="C9" s="14"/>
      <c r="D9" s="14"/>
      <c r="F9" s="29"/>
      <c r="G9" s="29"/>
    </row>
    <row r="10" spans="1:10" ht="18" customHeight="1" x14ac:dyDescent="0.2">
      <c r="A10" s="15" t="s">
        <v>3</v>
      </c>
      <c r="B10" s="25" t="s">
        <v>7</v>
      </c>
      <c r="C10" s="25"/>
      <c r="D10" s="16">
        <v>250000</v>
      </c>
      <c r="F10" s="5">
        <v>0</v>
      </c>
      <c r="G10" s="6">
        <f>$D$10*($I$6*($D$12^(-1.2375*F10/$D$11)))</f>
        <v>225000</v>
      </c>
      <c r="H10" s="12"/>
    </row>
    <row r="11" spans="1:10" ht="18" customHeight="1" x14ac:dyDescent="0.2">
      <c r="A11" s="17" t="s">
        <v>0</v>
      </c>
      <c r="B11" s="25" t="s">
        <v>5</v>
      </c>
      <c r="C11" s="25"/>
      <c r="D11" s="18">
        <v>10</v>
      </c>
      <c r="F11" s="7">
        <v>1</v>
      </c>
      <c r="G11" s="6">
        <f t="shared" ref="G11:G40" si="0">$D$10*($I$6*($D$12^(-1.2375*F11/$D$11)))</f>
        <v>198810.17282929644</v>
      </c>
      <c r="H11" s="12"/>
    </row>
    <row r="12" spans="1:10" ht="18" customHeight="1" thickBot="1" x14ac:dyDescent="0.25">
      <c r="A12" s="19" t="s">
        <v>10</v>
      </c>
      <c r="B12" s="24" t="s">
        <v>11</v>
      </c>
      <c r="C12" s="24"/>
      <c r="D12" s="20">
        <f>J7</f>
        <v>2.7182804691564275</v>
      </c>
      <c r="F12" s="7">
        <v>2</v>
      </c>
      <c r="G12" s="6">
        <f t="shared" si="0"/>
        <v>175668.82142406542</v>
      </c>
      <c r="H12" s="12"/>
    </row>
    <row r="13" spans="1:10" ht="18" customHeight="1" x14ac:dyDescent="0.2">
      <c r="A13" s="14"/>
      <c r="B13" s="14"/>
      <c r="C13" s="14"/>
      <c r="D13" s="14"/>
      <c r="F13" s="7">
        <v>3</v>
      </c>
      <c r="G13" s="6">
        <f t="shared" si="0"/>
        <v>155221.10554683226</v>
      </c>
      <c r="H13" s="12"/>
    </row>
    <row r="14" spans="1:10" ht="18" customHeight="1" x14ac:dyDescent="0.2">
      <c r="A14" s="14"/>
      <c r="B14" s="14"/>
      <c r="C14" s="14"/>
      <c r="D14" s="14"/>
      <c r="F14" s="7">
        <v>4</v>
      </c>
      <c r="G14" s="6">
        <f t="shared" si="0"/>
        <v>137153.48809120082</v>
      </c>
      <c r="H14" s="12"/>
    </row>
    <row r="15" spans="1:10" ht="18" customHeight="1" x14ac:dyDescent="0.2">
      <c r="A15" s="14"/>
      <c r="B15" s="14"/>
      <c r="C15" s="14"/>
      <c r="D15" s="14"/>
      <c r="F15" s="7">
        <v>5</v>
      </c>
      <c r="G15" s="6">
        <f t="shared" si="0"/>
        <v>121188.92742912217</v>
      </c>
      <c r="H15" s="12"/>
      <c r="I15" s="10"/>
    </row>
    <row r="16" spans="1:10" ht="18" customHeight="1" x14ac:dyDescent="0.2">
      <c r="A16" s="14" t="s">
        <v>12</v>
      </c>
      <c r="B16" s="14"/>
      <c r="C16" s="14"/>
      <c r="D16" s="14"/>
      <c r="F16" s="7">
        <v>6</v>
      </c>
      <c r="G16" s="6">
        <f t="shared" si="0"/>
        <v>107082.62936524818</v>
      </c>
      <c r="H16" s="12"/>
      <c r="I16" s="10"/>
    </row>
    <row r="17" spans="1:9" ht="18" customHeight="1" x14ac:dyDescent="0.2">
      <c r="A17" s="14"/>
      <c r="B17" s="27"/>
      <c r="C17" s="27"/>
      <c r="D17" s="27"/>
      <c r="F17" s="7">
        <v>7</v>
      </c>
      <c r="G17" s="6">
        <f t="shared" si="0"/>
        <v>94618.293560535501</v>
      </c>
      <c r="H17" s="12"/>
      <c r="I17" s="10"/>
    </row>
    <row r="18" spans="1:9" ht="18" customHeight="1" x14ac:dyDescent="0.2">
      <c r="A18" s="14"/>
      <c r="B18" s="27"/>
      <c r="C18" s="27"/>
      <c r="D18" s="27"/>
      <c r="F18" s="7">
        <v>8</v>
      </c>
      <c r="G18" s="6">
        <f t="shared" si="0"/>
        <v>83604.796869258527</v>
      </c>
      <c r="H18" s="12"/>
      <c r="I18" s="10"/>
    </row>
    <row r="19" spans="1:9" ht="18" customHeight="1" x14ac:dyDescent="0.2">
      <c r="A19" s="14"/>
      <c r="B19" s="14"/>
      <c r="C19" s="14"/>
      <c r="D19" s="14"/>
      <c r="F19" s="7">
        <v>9</v>
      </c>
      <c r="G19" s="6">
        <f t="shared" si="0"/>
        <v>73873.262733046708</v>
      </c>
      <c r="H19" s="12"/>
      <c r="I19" s="10"/>
    </row>
    <row r="20" spans="1:9" ht="18" customHeight="1" x14ac:dyDescent="0.2">
      <c r="A20" s="14"/>
      <c r="B20" s="14"/>
      <c r="C20" s="14"/>
      <c r="D20" s="14"/>
      <c r="F20" s="7">
        <v>10</v>
      </c>
      <c r="G20" s="6">
        <f t="shared" si="0"/>
        <v>65274.471695204615</v>
      </c>
      <c r="H20" s="12"/>
      <c r="I20" s="10"/>
    </row>
    <row r="21" spans="1:9" ht="18" customHeight="1" x14ac:dyDescent="0.2">
      <c r="A21" s="14"/>
      <c r="B21" s="14"/>
      <c r="C21" s="14"/>
      <c r="D21" s="14"/>
      <c r="F21" s="7">
        <v>11</v>
      </c>
      <c r="G21" s="6">
        <f t="shared" si="0"/>
        <v>57676.573329176223</v>
      </c>
      <c r="H21" s="12"/>
      <c r="I21" s="10"/>
    </row>
    <row r="22" spans="1:9" ht="18" customHeight="1" x14ac:dyDescent="0.2">
      <c r="A22" s="14"/>
      <c r="B22" s="14"/>
      <c r="C22" s="14"/>
      <c r="D22" s="14"/>
      <c r="F22" s="7">
        <v>12</v>
      </c>
      <c r="G22" s="6">
        <f t="shared" si="0"/>
        <v>50963.064496778286</v>
      </c>
      <c r="H22" s="12"/>
      <c r="I22" s="10"/>
    </row>
    <row r="23" spans="1:9" ht="18" customHeight="1" x14ac:dyDescent="0.2">
      <c r="A23" s="15" t="s">
        <v>1</v>
      </c>
      <c r="B23" s="25" t="s">
        <v>4</v>
      </c>
      <c r="C23" s="25"/>
      <c r="D23" s="21">
        <v>2</v>
      </c>
      <c r="F23" s="7">
        <v>13</v>
      </c>
      <c r="G23" s="6">
        <f t="shared" si="0"/>
        <v>45031.002935622535</v>
      </c>
      <c r="H23" s="12"/>
      <c r="I23" s="10"/>
    </row>
    <row r="24" spans="1:9" ht="18" customHeight="1" x14ac:dyDescent="0.2">
      <c r="A24" s="14"/>
      <c r="B24" s="14"/>
      <c r="C24" s="14"/>
      <c r="D24" s="14"/>
      <c r="F24" s="7">
        <v>14</v>
      </c>
      <c r="G24" s="6">
        <f t="shared" si="0"/>
        <v>39789.428783589661</v>
      </c>
      <c r="H24" s="12"/>
      <c r="I24" s="10"/>
    </row>
    <row r="25" spans="1:9" ht="18" customHeight="1" x14ac:dyDescent="0.2">
      <c r="A25" s="14"/>
      <c r="B25" s="25" t="s">
        <v>13</v>
      </c>
      <c r="C25" s="25"/>
      <c r="D25" s="22">
        <f>$I$6*($D$12^(-1.2375*(D23/$D$11)))</f>
        <v>0.70267528569626159</v>
      </c>
      <c r="F25" s="7">
        <v>15</v>
      </c>
      <c r="G25" s="6">
        <f t="shared" si="0"/>
        <v>35157.969836641969</v>
      </c>
      <c r="H25" s="12"/>
      <c r="I25" s="10"/>
    </row>
    <row r="26" spans="1:9" ht="18" customHeight="1" x14ac:dyDescent="0.2">
      <c r="A26" s="14"/>
      <c r="B26" s="14"/>
      <c r="C26" s="14"/>
      <c r="D26" s="14"/>
      <c r="F26" s="7">
        <v>16</v>
      </c>
      <c r="G26" s="6">
        <f t="shared" si="0"/>
        <v>31065.60915355547</v>
      </c>
      <c r="H26" s="12"/>
      <c r="I26" s="10"/>
    </row>
    <row r="27" spans="1:9" ht="18" customHeight="1" x14ac:dyDescent="0.2">
      <c r="A27" s="14"/>
      <c r="B27" s="14"/>
      <c r="C27" s="14"/>
      <c r="D27" s="14"/>
      <c r="F27" s="7">
        <v>17</v>
      </c>
      <c r="G27" s="6">
        <f t="shared" si="0"/>
        <v>27449.596110514376</v>
      </c>
      <c r="H27" s="12"/>
      <c r="I27" s="10"/>
    </row>
    <row r="28" spans="1:9" ht="18" customHeight="1" thickBot="1" x14ac:dyDescent="0.25">
      <c r="A28" s="19" t="s">
        <v>6</v>
      </c>
      <c r="B28" s="26" t="s">
        <v>14</v>
      </c>
      <c r="C28" s="26"/>
      <c r="D28" s="23">
        <f>D10*D25</f>
        <v>175668.82142406539</v>
      </c>
      <c r="F28" s="7">
        <v>18</v>
      </c>
      <c r="G28" s="6">
        <f t="shared" si="0"/>
        <v>24254.484208114431</v>
      </c>
      <c r="H28" s="12"/>
      <c r="I28" s="10"/>
    </row>
    <row r="29" spans="1:9" ht="18" customHeight="1" x14ac:dyDescent="0.2">
      <c r="F29" s="7">
        <v>19</v>
      </c>
      <c r="G29" s="6">
        <f t="shared" si="0"/>
        <v>21431.28087689188</v>
      </c>
      <c r="H29" s="12"/>
      <c r="I29" s="10"/>
    </row>
    <row r="30" spans="1:9" ht="18" customHeight="1" x14ac:dyDescent="0.2">
      <c r="F30" s="7">
        <v>20</v>
      </c>
      <c r="G30" s="6">
        <f t="shared" si="0"/>
        <v>18936.696244835861</v>
      </c>
      <c r="H30" s="12"/>
      <c r="I30" s="10"/>
    </row>
    <row r="31" spans="1:9" ht="18" customHeight="1" x14ac:dyDescent="0.2">
      <c r="F31" s="7">
        <v>21</v>
      </c>
      <c r="G31" s="6">
        <f t="shared" si="0"/>
        <v>16732.479347785371</v>
      </c>
      <c r="H31" s="12"/>
      <c r="I31" s="10"/>
    </row>
    <row r="32" spans="1:9" ht="18" customHeight="1" x14ac:dyDescent="0.2">
      <c r="F32" s="7">
        <v>22</v>
      </c>
      <c r="G32" s="6">
        <f t="shared" si="0"/>
        <v>14784.831604425965</v>
      </c>
      <c r="H32" s="12"/>
      <c r="I32" s="10"/>
    </row>
    <row r="33" spans="6:9" ht="18" customHeight="1" x14ac:dyDescent="0.2">
      <c r="F33" s="7">
        <v>23</v>
      </c>
      <c r="G33" s="6">
        <f t="shared" si="0"/>
        <v>13063.88856234653</v>
      </c>
      <c r="H33" s="12"/>
      <c r="I33" s="10"/>
    </row>
    <row r="34" spans="6:9" ht="18" customHeight="1" x14ac:dyDescent="0.2">
      <c r="F34" s="7">
        <v>24</v>
      </c>
      <c r="G34" s="6">
        <f t="shared" si="0"/>
        <v>11543.261968456816</v>
      </c>
      <c r="H34" s="12"/>
      <c r="I34" s="10"/>
    </row>
    <row r="35" spans="6:9" ht="18" customHeight="1" x14ac:dyDescent="0.2">
      <c r="F35" s="7">
        <v>25</v>
      </c>
      <c r="G35" s="6">
        <f t="shared" si="0"/>
        <v>10199.635142056641</v>
      </c>
      <c r="H35" s="12"/>
      <c r="I35" s="10"/>
    </row>
    <row r="36" spans="6:9" ht="18" customHeight="1" x14ac:dyDescent="0.2">
      <c r="F36" s="7">
        <v>26</v>
      </c>
      <c r="G36" s="6">
        <f t="shared" si="0"/>
        <v>9012.4054461690921</v>
      </c>
      <c r="H36" s="12"/>
      <c r="I36" s="10"/>
    </row>
    <row r="37" spans="6:9" ht="18" customHeight="1" x14ac:dyDescent="0.2">
      <c r="F37" s="7">
        <v>27</v>
      </c>
      <c r="G37" s="6">
        <f t="shared" si="0"/>
        <v>7963.368374935867</v>
      </c>
      <c r="H37" s="12"/>
      <c r="I37" s="10"/>
    </row>
    <row r="38" spans="6:9" ht="18" customHeight="1" x14ac:dyDescent="0.2">
      <c r="F38" s="7">
        <v>28</v>
      </c>
      <c r="G38" s="6">
        <f t="shared" si="0"/>
        <v>7036.4384129971277</v>
      </c>
      <c r="H38" s="12"/>
      <c r="I38" s="10"/>
    </row>
    <row r="39" spans="6:9" ht="18" customHeight="1" x14ac:dyDescent="0.2">
      <c r="F39" s="7">
        <v>29</v>
      </c>
      <c r="G39" s="6">
        <f t="shared" si="0"/>
        <v>6217.40238662515</v>
      </c>
      <c r="H39" s="12"/>
      <c r="I39" s="10"/>
    </row>
    <row r="40" spans="6:9" ht="18" customHeight="1" thickBot="1" x14ac:dyDescent="0.25">
      <c r="F40" s="8">
        <v>30</v>
      </c>
      <c r="G40" s="9">
        <f t="shared" si="0"/>
        <v>5493.7015245965613</v>
      </c>
      <c r="H40" s="12"/>
      <c r="I40" s="10"/>
    </row>
    <row r="41" spans="6:9" ht="18" customHeight="1" x14ac:dyDescent="0.2">
      <c r="I41" s="10"/>
    </row>
    <row r="42" spans="6:9" ht="18" customHeight="1" x14ac:dyDescent="0.2">
      <c r="I42" s="10"/>
    </row>
    <row r="43" spans="6:9" ht="18" customHeight="1" x14ac:dyDescent="0.2">
      <c r="I43" s="10"/>
    </row>
    <row r="44" spans="6:9" ht="18" customHeight="1" x14ac:dyDescent="0.2">
      <c r="I44" s="10"/>
    </row>
    <row r="45" spans="6:9" ht="18" customHeight="1" x14ac:dyDescent="0.2">
      <c r="I45" s="10"/>
    </row>
    <row r="46" spans="6:9" ht="18" customHeight="1" x14ac:dyDescent="0.2">
      <c r="I46" s="10"/>
    </row>
    <row r="47" spans="6:9" ht="18" customHeight="1" x14ac:dyDescent="0.2">
      <c r="I47" s="10"/>
    </row>
    <row r="48" spans="6:9" ht="18" customHeight="1" x14ac:dyDescent="0.2">
      <c r="I48" s="10"/>
    </row>
    <row r="49" spans="1:9" ht="18" customHeight="1" x14ac:dyDescent="0.2">
      <c r="I49" s="10"/>
    </row>
    <row r="50" spans="1:9" ht="18" customHeight="1" x14ac:dyDescent="0.2">
      <c r="I50" s="10"/>
    </row>
    <row r="51" spans="1:9" ht="18" customHeight="1" x14ac:dyDescent="0.2">
      <c r="I51" s="10"/>
    </row>
    <row r="52" spans="1:9" ht="18" customHeight="1" x14ac:dyDescent="0.2">
      <c r="A52" s="4"/>
      <c r="B52" s="4"/>
      <c r="C52" s="4"/>
      <c r="D52" s="4"/>
      <c r="I52" s="10"/>
    </row>
    <row r="53" spans="1:9" ht="18" customHeight="1" x14ac:dyDescent="0.2">
      <c r="A53" s="4"/>
      <c r="B53" s="4"/>
      <c r="C53" s="4"/>
      <c r="D53" s="4"/>
      <c r="I53" s="10"/>
    </row>
    <row r="54" spans="1:9" ht="18" customHeight="1" x14ac:dyDescent="0.2">
      <c r="A54" s="4"/>
      <c r="B54" s="4"/>
      <c r="C54" s="4"/>
      <c r="D54" s="4"/>
      <c r="I54" s="10"/>
    </row>
    <row r="55" spans="1:9" ht="18" customHeight="1" x14ac:dyDescent="0.2">
      <c r="A55" s="4"/>
      <c r="B55" s="4"/>
      <c r="C55" s="4"/>
      <c r="D55" s="4"/>
      <c r="I55" s="10"/>
    </row>
    <row r="56" spans="1:9" ht="18" customHeight="1" x14ac:dyDescent="0.2">
      <c r="A56" s="4"/>
      <c r="B56" s="4"/>
      <c r="C56" s="4"/>
      <c r="D56" s="4"/>
      <c r="I56" s="10"/>
    </row>
    <row r="57" spans="1:9" ht="18" customHeight="1" x14ac:dyDescent="0.2">
      <c r="A57" s="4"/>
      <c r="B57" s="4"/>
      <c r="C57" s="4"/>
      <c r="D57" s="4"/>
      <c r="I57" s="10"/>
    </row>
    <row r="58" spans="1:9" ht="18" customHeight="1" x14ac:dyDescent="0.2">
      <c r="A58" s="4"/>
      <c r="B58" s="4"/>
      <c r="C58" s="4"/>
      <c r="D58" s="4"/>
      <c r="I58" s="10"/>
    </row>
    <row r="59" spans="1:9" ht="18" customHeight="1" x14ac:dyDescent="0.2">
      <c r="A59" s="4"/>
      <c r="B59" s="4"/>
      <c r="C59" s="4"/>
      <c r="D59" s="4"/>
      <c r="I59" s="10"/>
    </row>
    <row r="60" spans="1:9" ht="18" customHeight="1" x14ac:dyDescent="0.2">
      <c r="A60" s="4"/>
      <c r="B60" s="4"/>
      <c r="C60" s="4"/>
      <c r="D60" s="4"/>
      <c r="I60" s="10"/>
    </row>
    <row r="61" spans="1:9" ht="18" customHeight="1" x14ac:dyDescent="0.2">
      <c r="A61" s="4"/>
      <c r="B61" s="4"/>
      <c r="C61" s="4"/>
      <c r="D61" s="4"/>
      <c r="I61" s="10"/>
    </row>
    <row r="62" spans="1:9" ht="18" customHeight="1" x14ac:dyDescent="0.2">
      <c r="A62" s="4"/>
      <c r="B62" s="4"/>
      <c r="C62" s="4"/>
      <c r="D62" s="4"/>
      <c r="I62" s="10"/>
    </row>
    <row r="63" spans="1:9" ht="18" customHeight="1" x14ac:dyDescent="0.2">
      <c r="A63" s="4"/>
      <c r="B63" s="4"/>
      <c r="C63" s="4"/>
      <c r="D63" s="4"/>
      <c r="I63" s="10"/>
    </row>
    <row r="64" spans="1:9" ht="18" customHeight="1" x14ac:dyDescent="0.2">
      <c r="A64" s="4"/>
      <c r="B64" s="4"/>
      <c r="C64" s="4"/>
      <c r="D64" s="4"/>
      <c r="I64" s="10"/>
    </row>
    <row r="65" spans="1:9" ht="18" customHeight="1" x14ac:dyDescent="0.2">
      <c r="A65" s="4"/>
      <c r="B65" s="4"/>
      <c r="C65" s="4"/>
      <c r="D65" s="4"/>
      <c r="I65" s="10"/>
    </row>
    <row r="66" spans="1:9" ht="18" customHeight="1" x14ac:dyDescent="0.2">
      <c r="A66" s="4"/>
      <c r="B66" s="4"/>
      <c r="C66" s="4"/>
      <c r="D66" s="4"/>
      <c r="I66" s="10"/>
    </row>
    <row r="67" spans="1:9" ht="18" customHeight="1" x14ac:dyDescent="0.2">
      <c r="A67" s="4"/>
      <c r="B67" s="4"/>
      <c r="C67" s="4"/>
      <c r="D67" s="4"/>
      <c r="I67" s="10"/>
    </row>
    <row r="68" spans="1:9" ht="18" customHeight="1" x14ac:dyDescent="0.2">
      <c r="A68" s="4"/>
      <c r="B68" s="4"/>
      <c r="C68" s="4"/>
      <c r="D68" s="4"/>
      <c r="I68" s="10"/>
    </row>
    <row r="69" spans="1:9" ht="18" customHeight="1" x14ac:dyDescent="0.2">
      <c r="A69" s="4"/>
      <c r="B69" s="4"/>
      <c r="C69" s="4"/>
      <c r="D69" s="4"/>
      <c r="I69" s="10"/>
    </row>
    <row r="70" spans="1:9" ht="18" customHeight="1" x14ac:dyDescent="0.2">
      <c r="A70" s="4"/>
      <c r="B70" s="4"/>
      <c r="C70" s="4"/>
      <c r="D70" s="4"/>
      <c r="I70" s="10"/>
    </row>
    <row r="71" spans="1:9" ht="18" customHeight="1" x14ac:dyDescent="0.2">
      <c r="A71" s="4"/>
      <c r="B71" s="4"/>
      <c r="C71" s="4"/>
      <c r="D71" s="4"/>
      <c r="I71" s="10"/>
    </row>
    <row r="72" spans="1:9" ht="18" customHeight="1" x14ac:dyDescent="0.2">
      <c r="A72" s="4"/>
      <c r="B72" s="4"/>
      <c r="C72" s="4"/>
      <c r="D72" s="4"/>
      <c r="I72" s="10"/>
    </row>
    <row r="73" spans="1:9" ht="18" customHeight="1" x14ac:dyDescent="0.2">
      <c r="A73" s="4"/>
      <c r="B73" s="4"/>
      <c r="C73" s="4"/>
      <c r="D73" s="4"/>
      <c r="I73" s="10"/>
    </row>
    <row r="74" spans="1:9" ht="18" customHeight="1" x14ac:dyDescent="0.2">
      <c r="A74" s="4"/>
      <c r="B74" s="4"/>
      <c r="C74" s="4"/>
      <c r="D74" s="4"/>
      <c r="I74" s="10"/>
    </row>
    <row r="75" spans="1:9" ht="18" customHeight="1" x14ac:dyDescent="0.2">
      <c r="A75" s="4"/>
      <c r="B75" s="4"/>
      <c r="C75" s="4"/>
      <c r="D75" s="4"/>
      <c r="I75" s="10"/>
    </row>
    <row r="76" spans="1:9" ht="18" customHeight="1" x14ac:dyDescent="0.2">
      <c r="A76" s="4"/>
      <c r="B76" s="4"/>
      <c r="C76" s="4"/>
      <c r="D76" s="4"/>
      <c r="I76" s="10"/>
    </row>
    <row r="77" spans="1:9" ht="18" customHeight="1" x14ac:dyDescent="0.2">
      <c r="A77" s="4"/>
      <c r="B77" s="4"/>
      <c r="C77" s="4"/>
      <c r="D77" s="4"/>
      <c r="I77" s="10"/>
    </row>
    <row r="78" spans="1:9" ht="18" customHeight="1" x14ac:dyDescent="0.2">
      <c r="A78" s="4"/>
      <c r="B78" s="4"/>
      <c r="C78" s="4"/>
      <c r="D78" s="4"/>
      <c r="I78" s="10"/>
    </row>
    <row r="79" spans="1:9" ht="18" customHeight="1" x14ac:dyDescent="0.2">
      <c r="A79" s="4"/>
      <c r="B79" s="4"/>
      <c r="C79" s="4"/>
      <c r="D79" s="4"/>
      <c r="I79" s="10"/>
    </row>
    <row r="80" spans="1:9" ht="18" customHeight="1" x14ac:dyDescent="0.2">
      <c r="A80" s="4"/>
      <c r="B80" s="4"/>
      <c r="C80" s="4"/>
      <c r="D80" s="4"/>
      <c r="I80" s="10"/>
    </row>
    <row r="81" spans="1:9" ht="18" customHeight="1" x14ac:dyDescent="0.2">
      <c r="A81" s="4"/>
      <c r="B81" s="4"/>
      <c r="C81" s="4"/>
      <c r="D81" s="4"/>
      <c r="I81" s="10"/>
    </row>
    <row r="82" spans="1:9" ht="18" customHeight="1" x14ac:dyDescent="0.2">
      <c r="A82" s="4"/>
      <c r="B82" s="4"/>
      <c r="C82" s="4"/>
      <c r="D82" s="4"/>
      <c r="I82" s="10"/>
    </row>
    <row r="83" spans="1:9" ht="18" customHeight="1" x14ac:dyDescent="0.2">
      <c r="A83" s="4"/>
      <c r="B83" s="4"/>
      <c r="C83" s="4"/>
      <c r="D83" s="4"/>
      <c r="I83" s="10"/>
    </row>
    <row r="84" spans="1:9" ht="18" customHeight="1" x14ac:dyDescent="0.2">
      <c r="A84" s="4"/>
      <c r="B84" s="4"/>
      <c r="C84" s="4"/>
      <c r="D84" s="4"/>
      <c r="I84" s="10"/>
    </row>
    <row r="85" spans="1:9" ht="18" customHeight="1" x14ac:dyDescent="0.2">
      <c r="A85" s="4"/>
      <c r="B85" s="4"/>
      <c r="C85" s="4"/>
      <c r="D85" s="4"/>
      <c r="I85" s="10"/>
    </row>
    <row r="86" spans="1:9" ht="18" customHeight="1" x14ac:dyDescent="0.2">
      <c r="A86" s="4"/>
      <c r="B86" s="4"/>
      <c r="C86" s="4"/>
      <c r="D86" s="4"/>
      <c r="I86" s="10"/>
    </row>
    <row r="87" spans="1:9" ht="18" customHeight="1" x14ac:dyDescent="0.2">
      <c r="I87" s="10"/>
    </row>
    <row r="88" spans="1:9" ht="18" customHeight="1" x14ac:dyDescent="0.2">
      <c r="I88" s="10"/>
    </row>
    <row r="89" spans="1:9" ht="18" customHeight="1" x14ac:dyDescent="0.2">
      <c r="I89" s="10"/>
    </row>
    <row r="90" spans="1:9" ht="18" customHeight="1" x14ac:dyDescent="0.2">
      <c r="I90" s="10"/>
    </row>
  </sheetData>
  <sheetProtection algorithmName="SHA-512" hashValue="y6KUKhXNuFXk88UTndEYK2W3ZueblWtK17YHNdA7BK/3mI2VT1nfm8S6J98eZswq3hQhb3HI81dEgMnVY/qd/Q==" saltValue="GL9va4Z11zIGVXNH22fyaQ==" spinCount="100000" sheet="1" objects="1" scenarios="1"/>
  <mergeCells count="13">
    <mergeCell ref="A1:G1"/>
    <mergeCell ref="A3:G3"/>
    <mergeCell ref="B10:C10"/>
    <mergeCell ref="F8:F9"/>
    <mergeCell ref="G8:G9"/>
    <mergeCell ref="A8:D8"/>
    <mergeCell ref="B12:C12"/>
    <mergeCell ref="B23:C23"/>
    <mergeCell ref="B28:C28"/>
    <mergeCell ref="B17:D17"/>
    <mergeCell ref="B11:C11"/>
    <mergeCell ref="B18:D18"/>
    <mergeCell ref="B25:C25"/>
  </mergeCells>
  <pageMargins left="0.25" right="0.25" top="0.75" bottom="0.75" header="0.3" footer="0.3"/>
  <pageSetup paperSize="9" scale="70" fitToHeight="0" orientation="portrait" r:id="rId1"/>
  <colBreaks count="4" manualBreakCount="4">
    <brk id="6" max="1048575" man="1"/>
    <brk id="8" max="1048575" man="1"/>
    <brk id="15" max="1048575" man="1"/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MÉTODO DA DEPRECIAÇÃO ECONÔMICA</vt:lpstr>
      <vt:lpstr>'MÉTODO DA DEPRECIAÇÃO ECONÔMICA'!Area_de_impressao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da depreciação econômica</dc:title>
  <dc:creator>Samuel Jesus de Oliveira</dc:creator>
  <cp:lastModifiedBy>Samuel Jesus de Oliveira</cp:lastModifiedBy>
  <cp:lastPrinted>2023-01-01T19:07:05Z</cp:lastPrinted>
  <dcterms:created xsi:type="dcterms:W3CDTF">2020-02-17T04:32:26Z</dcterms:created>
  <dcterms:modified xsi:type="dcterms:W3CDTF">2023-05-26T16:29:12Z</dcterms:modified>
</cp:coreProperties>
</file>