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Projetos\Projeto Alfa\Planilhas\Depreciação\"/>
    </mc:Choice>
  </mc:AlternateContent>
  <xr:revisionPtr revIDLastSave="0" documentId="13_ncr:1_{399E0485-1FB4-466F-9988-66B8D2C624B5}" xr6:coauthVersionLast="47" xr6:coauthVersionMax="47" xr10:uidLastSave="{00000000-0000-0000-0000-000000000000}"/>
  <bookViews>
    <workbookView xWindow="-120" yWindow="-120" windowWidth="29040" windowHeight="15840" tabRatio="950" xr2:uid="{6508EFDF-4289-4AD2-884C-3D616334D4BC}"/>
  </bookViews>
  <sheets>
    <sheet name="VIDA ÚTIL DE 5 ANOS" sheetId="22" r:id="rId1"/>
    <sheet name="VIDA ÚTIL DE 10 ANOS" sheetId="24" r:id="rId2"/>
    <sheet name="VIDA ÚTIL DE 15 ANOS" sheetId="25" r:id="rId3"/>
    <sheet name="VIDA ÚTIL DE 20 ANOS" sheetId="2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26" l="1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19" i="26"/>
  <c r="F18" i="26"/>
  <c r="B18" i="26"/>
  <c r="B19" i="26" s="1"/>
  <c r="B20" i="26" s="1"/>
  <c r="D10" i="26"/>
  <c r="D12" i="26" s="1"/>
  <c r="F18" i="25"/>
  <c r="B18" i="25"/>
  <c r="D10" i="25"/>
  <c r="F33" i="25" s="1"/>
  <c r="F18" i="24"/>
  <c r="B18" i="24"/>
  <c r="D10" i="24"/>
  <c r="D12" i="24" s="1"/>
  <c r="D12" i="25" l="1"/>
  <c r="B21" i="26"/>
  <c r="B19" i="25"/>
  <c r="B19" i="24"/>
  <c r="B22" i="26" l="1"/>
  <c r="B20" i="25"/>
  <c r="B20" i="24"/>
  <c r="B23" i="26" l="1"/>
  <c r="B21" i="25"/>
  <c r="B21" i="24"/>
  <c r="B24" i="26" l="1"/>
  <c r="B22" i="25"/>
  <c r="B22" i="24"/>
  <c r="B25" i="26" l="1"/>
  <c r="B23" i="25"/>
  <c r="B23" i="24"/>
  <c r="B26" i="26" l="1"/>
  <c r="B24" i="25"/>
  <c r="B24" i="24"/>
  <c r="D10" i="22"/>
  <c r="D12" i="22" s="1"/>
  <c r="F18" i="22"/>
  <c r="B25" i="22"/>
  <c r="B27" i="26" l="1"/>
  <c r="B25" i="25"/>
  <c r="B25" i="24"/>
  <c r="F23" i="22"/>
  <c r="D22" i="22" s="1"/>
  <c r="C19" i="22"/>
  <c r="C20" i="22"/>
  <c r="C21" i="22"/>
  <c r="C23" i="22"/>
  <c r="C22" i="22"/>
  <c r="D19" i="22" l="1"/>
  <c r="E19" i="22" s="1"/>
  <c r="F19" i="22" s="1"/>
  <c r="D21" i="22"/>
  <c r="D23" i="22"/>
  <c r="B28" i="26"/>
  <c r="B26" i="25"/>
  <c r="B26" i="24"/>
  <c r="D20" i="22"/>
  <c r="E20" i="22" l="1"/>
  <c r="F20" i="22" s="1"/>
  <c r="B29" i="26"/>
  <c r="B27" i="25"/>
  <c r="B27" i="24"/>
  <c r="E21" i="22"/>
  <c r="B30" i="26" l="1"/>
  <c r="B28" i="25"/>
  <c r="B28" i="24"/>
  <c r="B30" i="24" s="1"/>
  <c r="C28" i="24" s="1"/>
  <c r="E22" i="22"/>
  <c r="F21" i="22"/>
  <c r="D28" i="24" l="1"/>
  <c r="B31" i="26"/>
  <c r="B29" i="25"/>
  <c r="C19" i="24"/>
  <c r="D20" i="24"/>
  <c r="D19" i="24"/>
  <c r="E19" i="24" s="1"/>
  <c r="C20" i="24"/>
  <c r="D21" i="24"/>
  <c r="C21" i="24"/>
  <c r="D22" i="24"/>
  <c r="C22" i="24"/>
  <c r="D23" i="24"/>
  <c r="C23" i="24"/>
  <c r="D24" i="24"/>
  <c r="C24" i="24"/>
  <c r="C25" i="24"/>
  <c r="D25" i="24"/>
  <c r="C26" i="24"/>
  <c r="D26" i="24"/>
  <c r="C27" i="24"/>
  <c r="D27" i="24"/>
  <c r="E23" i="22"/>
  <c r="F22" i="22"/>
  <c r="B32" i="26" l="1"/>
  <c r="B30" i="25"/>
  <c r="E20" i="24"/>
  <c r="F19" i="24"/>
  <c r="B33" i="26" l="1"/>
  <c r="B31" i="25"/>
  <c r="E21" i="24"/>
  <c r="F20" i="24"/>
  <c r="B34" i="26" l="1"/>
  <c r="B32" i="25"/>
  <c r="E22" i="24"/>
  <c r="F21" i="24"/>
  <c r="B35" i="26" l="1"/>
  <c r="B33" i="25"/>
  <c r="B35" i="25" s="1"/>
  <c r="E23" i="24"/>
  <c r="F22" i="24"/>
  <c r="B36" i="26" l="1"/>
  <c r="C19" i="25"/>
  <c r="D19" i="25"/>
  <c r="E19" i="25" s="1"/>
  <c r="C20" i="25"/>
  <c r="D20" i="25"/>
  <c r="C21" i="25"/>
  <c r="D21" i="25"/>
  <c r="D22" i="25"/>
  <c r="C22" i="25"/>
  <c r="C23" i="25"/>
  <c r="D23" i="25"/>
  <c r="C24" i="25"/>
  <c r="D24" i="25"/>
  <c r="C25" i="25"/>
  <c r="D25" i="25"/>
  <c r="C26" i="25"/>
  <c r="D26" i="25"/>
  <c r="C27" i="25"/>
  <c r="D27" i="25"/>
  <c r="C28" i="25"/>
  <c r="D28" i="25"/>
  <c r="C29" i="25"/>
  <c r="D29" i="25"/>
  <c r="C30" i="25"/>
  <c r="D30" i="25"/>
  <c r="C31" i="25"/>
  <c r="D31" i="25"/>
  <c r="C32" i="25"/>
  <c r="D32" i="25"/>
  <c r="C33" i="25"/>
  <c r="D33" i="25"/>
  <c r="E24" i="24"/>
  <c r="F23" i="24"/>
  <c r="B37" i="26" l="1"/>
  <c r="F19" i="25"/>
  <c r="E20" i="25"/>
  <c r="E25" i="24"/>
  <c r="F24" i="24"/>
  <c r="B38" i="26" l="1"/>
  <c r="B40" i="26" s="1"/>
  <c r="D38" i="26" s="1"/>
  <c r="E21" i="25"/>
  <c r="F20" i="25"/>
  <c r="E26" i="24"/>
  <c r="F25" i="24"/>
  <c r="D21" i="26" l="1"/>
  <c r="D20" i="26"/>
  <c r="D19" i="26"/>
  <c r="E19" i="26" s="1"/>
  <c r="F19" i="26" s="1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E22" i="25"/>
  <c r="F21" i="25"/>
  <c r="E27" i="24"/>
  <c r="F26" i="24"/>
  <c r="E20" i="26" l="1"/>
  <c r="F20" i="26" s="1"/>
  <c r="E23" i="25"/>
  <c r="F22" i="25"/>
  <c r="E28" i="24"/>
  <c r="F28" i="24" s="1"/>
  <c r="F27" i="24"/>
  <c r="E21" i="26" l="1"/>
  <c r="F21" i="26" s="1"/>
  <c r="E24" i="25"/>
  <c r="F23" i="25"/>
  <c r="E22" i="26" l="1"/>
  <c r="F22" i="26" s="1"/>
  <c r="E25" i="25"/>
  <c r="F24" i="25"/>
  <c r="E23" i="26" l="1"/>
  <c r="F23" i="26" s="1"/>
  <c r="E26" i="25"/>
  <c r="F25" i="25"/>
  <c r="E24" i="26" l="1"/>
  <c r="F24" i="26" s="1"/>
  <c r="E27" i="25"/>
  <c r="F26" i="25"/>
  <c r="E25" i="26" l="1"/>
  <c r="F25" i="26" s="1"/>
  <c r="E28" i="25"/>
  <c r="F27" i="25"/>
  <c r="E26" i="26" l="1"/>
  <c r="F26" i="26" s="1"/>
  <c r="E29" i="25"/>
  <c r="F28" i="25"/>
  <c r="E27" i="26" l="1"/>
  <c r="F27" i="26" s="1"/>
  <c r="E30" i="25"/>
  <c r="F29" i="25"/>
  <c r="E28" i="26" l="1"/>
  <c r="F28" i="26" s="1"/>
  <c r="E31" i="25"/>
  <c r="F30" i="25"/>
  <c r="E29" i="26" l="1"/>
  <c r="F29" i="26" s="1"/>
  <c r="E32" i="25"/>
  <c r="F31" i="25"/>
  <c r="E30" i="26" l="1"/>
  <c r="F30" i="26" s="1"/>
  <c r="E33" i="25"/>
  <c r="F32" i="25"/>
  <c r="E31" i="26" l="1"/>
  <c r="F31" i="26" s="1"/>
  <c r="E32" i="26" l="1"/>
  <c r="F32" i="26" s="1"/>
  <c r="E33" i="26" l="1"/>
  <c r="F33" i="26" s="1"/>
  <c r="E34" i="26" l="1"/>
  <c r="F34" i="26" s="1"/>
  <c r="E35" i="26" l="1"/>
  <c r="F35" i="26" s="1"/>
  <c r="E36" i="26" l="1"/>
  <c r="F36" i="26" s="1"/>
  <c r="E37" i="26" l="1"/>
  <c r="F37" i="26" s="1"/>
  <c r="E38" i="26" l="1"/>
  <c r="F38" i="26" s="1"/>
</calcChain>
</file>

<file path=xl/sharedStrings.xml><?xml version="1.0" encoding="utf-8"?>
<sst xmlns="http://schemas.openxmlformats.org/spreadsheetml/2006/main" count="89" uniqueCount="22">
  <si>
    <t>n</t>
  </si>
  <si>
    <t>Valor do bem depreciado</t>
  </si>
  <si>
    <t>Somatório</t>
  </si>
  <si>
    <t>r</t>
  </si>
  <si>
    <r>
      <t>V</t>
    </r>
    <r>
      <rPr>
        <vertAlign val="subscript"/>
        <sz val="11"/>
        <color theme="1"/>
        <rFont val="Arial Nova"/>
        <family val="2"/>
      </rPr>
      <t>D</t>
    </r>
  </si>
  <si>
    <r>
      <t>V</t>
    </r>
    <r>
      <rPr>
        <vertAlign val="subscript"/>
        <sz val="11"/>
        <color theme="1"/>
        <rFont val="Arial Nova"/>
        <family val="2"/>
      </rPr>
      <t>0</t>
    </r>
  </si>
  <si>
    <t xml:space="preserve"> = valor inicial do bem</t>
  </si>
  <si>
    <t xml:space="preserve"> = vida útil em anos</t>
  </si>
  <si>
    <t>períodos de depreciação</t>
  </si>
  <si>
    <t>vida útil remanescente</t>
  </si>
  <si>
    <t>fração</t>
  </si>
  <si>
    <t>valor da depreciação</t>
  </si>
  <si>
    <t>depreciação acumulada</t>
  </si>
  <si>
    <t>Método de depreciação Cole</t>
  </si>
  <si>
    <t>- - -</t>
  </si>
  <si>
    <r>
      <t>V</t>
    </r>
    <r>
      <rPr>
        <vertAlign val="subscript"/>
        <sz val="11"/>
        <color theme="1"/>
        <rFont val="Arial Nova"/>
        <family val="2"/>
      </rPr>
      <t>R</t>
    </r>
  </si>
  <si>
    <t xml:space="preserve"> = resíduo (percentual)</t>
  </si>
  <si>
    <t>valor do bem depreciado</t>
  </si>
  <si>
    <t>MÉTODO DA SOMA DOS DÍGITOS DECRESCENTES</t>
  </si>
  <si>
    <t/>
  </si>
  <si>
    <t>= valor residual</t>
  </si>
  <si>
    <r>
      <t xml:space="preserve"> = valor depreciável ( V</t>
    </r>
    <r>
      <rPr>
        <vertAlign val="subscript"/>
        <sz val="11"/>
        <color theme="1"/>
        <rFont val="Arial Nova"/>
        <family val="2"/>
      </rPr>
      <t>0</t>
    </r>
    <r>
      <rPr>
        <sz val="11"/>
        <color theme="1"/>
        <rFont val="Arial Nova"/>
        <family val="2"/>
      </rPr>
      <t xml:space="preserve"> - V</t>
    </r>
    <r>
      <rPr>
        <vertAlign val="subscript"/>
        <sz val="11"/>
        <color theme="1"/>
        <rFont val="Arial Nova"/>
        <family val="2"/>
      </rPr>
      <t>r</t>
    </r>
    <r>
      <rPr>
        <sz val="11"/>
        <color theme="1"/>
        <rFont val="Arial Nova"/>
        <family val="2"/>
      </rPr>
      <t xml:space="preserve">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</si>
</sst>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164" formatCode="#,##0.00_ ;[Red]\-#,##0.00\ "/>
    <numFmt numFmtId="165" formatCode="#,##0_ ;[Red]\-#,##0\ "/>
    <numFmt numFmtId="166" formatCode="0.0%"/>
    <numFmt numFmtId="167" formatCode="#,##0.000000000_ ;[Red]\-#,##0.000000000\ "/>
  </numFmts>
  <fonts count="9" x14ac:knownFonts="1">
    <font>
      <sz val="11"/>
      <color theme="1"/>
      <name val="Arial Nova"/>
      <family val="2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i/>
      <sz val="11"/>
      <color theme="1"/>
      <name val="Arial Nova"/>
      <family val="2"/>
    </font>
    <font>
      <vertAlign val="subscript"/>
      <sz val="11"/>
      <color theme="1"/>
      <name val="Arial Nova"/>
      <family val="2"/>
    </font>
    <font>
      <sz val="11"/>
      <color theme="1"/>
      <name val="Arial"/>
      <family val="2"/>
    </font>
    <font>
      <sz val="11"/>
      <color theme="1"/>
      <name val="Montserrat"/>
    </font>
    <font>
      <b/>
      <sz val="22"/>
      <color rgb="FFFEFEFE"/>
      <name val="Montserrat"/>
    </font>
    <font>
      <b/>
      <sz val="10"/>
      <color theme="1"/>
      <name val="Arial Nova"/>
      <family val="2"/>
    </font>
  </fonts>
  <fills count="3">
    <fill>
      <patternFill patternType="none"/>
    </fill>
    <fill>
      <patternFill patternType="gray125"/>
    </fill>
    <fill>
      <patternFill patternType="solid">
        <fgColor rgb="FF21242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164" fontId="0" fillId="0" borderId="0">
      <alignment horizontal="justify" vertical="center"/>
    </xf>
    <xf numFmtId="9" fontId="1" fillId="0" borderId="0" applyFont="0" applyFill="0" applyBorder="0" applyAlignment="0" applyProtection="0"/>
  </cellStyleXfs>
  <cellXfs count="67">
    <xf numFmtId="164" fontId="0" fillId="0" borderId="0" xfId="0">
      <alignment horizontal="justify" vertical="center"/>
    </xf>
    <xf numFmtId="164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4" fontId="2" fillId="0" borderId="0" xfId="0" applyFont="1">
      <alignment horizontal="justify" vertical="center"/>
    </xf>
    <xf numFmtId="164" fontId="0" fillId="0" borderId="0" xfId="0" applyAlignment="1">
      <alignment horizontal="left" vertical="center" indent="2"/>
    </xf>
    <xf numFmtId="167" fontId="0" fillId="0" borderId="0" xfId="0" applyNumberFormat="1">
      <alignment horizontal="justify" vertical="center"/>
    </xf>
    <xf numFmtId="164" fontId="2" fillId="0" borderId="0" xfId="0" applyFont="1" applyAlignment="1">
      <alignment vertical="center"/>
    </xf>
    <xf numFmtId="164" fontId="0" fillId="0" borderId="0" xfId="0" applyAlignment="1">
      <alignment horizontal="left" vertical="center" indent="1"/>
    </xf>
    <xf numFmtId="167" fontId="0" fillId="0" borderId="0" xfId="0" applyNumberFormat="1" applyAlignment="1">
      <alignment horizontal="left" vertical="center" indent="1"/>
    </xf>
    <xf numFmtId="164" fontId="5" fillId="0" borderId="0" xfId="0" applyFont="1" applyAlignment="1">
      <alignment horizontal="left" vertical="center" wrapText="1"/>
    </xf>
    <xf numFmtId="164" fontId="5" fillId="0" borderId="0" xfId="0" applyFont="1" applyAlignment="1">
      <alignment horizontal="center" vertical="center"/>
    </xf>
    <xf numFmtId="164" fontId="0" fillId="0" borderId="7" xfId="0" applyBorder="1">
      <alignment horizontal="justify" vertical="center"/>
    </xf>
    <xf numFmtId="166" fontId="0" fillId="0" borderId="0" xfId="1" applyNumberFormat="1" applyFont="1" applyAlignment="1">
      <alignment horizontal="right" vertical="center"/>
    </xf>
    <xf numFmtId="164" fontId="2" fillId="0" borderId="0" xfId="0" applyFont="1" applyAlignment="1">
      <alignment horizontal="right" vertical="center"/>
    </xf>
    <xf numFmtId="164" fontId="0" fillId="0" borderId="0" xfId="0" applyAlignment="1">
      <alignment horizontal="right" vertical="center" indent="1"/>
    </xf>
    <xf numFmtId="167" fontId="0" fillId="0" borderId="0" xfId="0" applyNumberFormat="1" applyAlignment="1">
      <alignment horizontal="right" vertical="center" indent="1"/>
    </xf>
    <xf numFmtId="167" fontId="0" fillId="0" borderId="0" xfId="0" applyNumberFormat="1" applyAlignment="1">
      <alignment horizontal="right" vertical="center"/>
    </xf>
    <xf numFmtId="164" fontId="5" fillId="0" borderId="0" xfId="0" applyFont="1" applyAlignment="1">
      <alignment horizontal="right" vertical="center" wrapText="1"/>
    </xf>
    <xf numFmtId="164" fontId="5" fillId="0" borderId="0" xfId="0" applyFont="1" applyAlignment="1">
      <alignment horizontal="right" vertical="center"/>
    </xf>
    <xf numFmtId="164" fontId="0" fillId="0" borderId="0" xfId="0" applyAlignment="1">
      <alignment horizontal="right" vertical="center" indent="2"/>
    </xf>
    <xf numFmtId="164" fontId="6" fillId="2" borderId="0" xfId="0" applyFont="1" applyFill="1" applyAlignment="1">
      <alignment horizontal="left" vertical="center" indent="2"/>
    </xf>
    <xf numFmtId="164" fontId="7" fillId="2" borderId="0" xfId="0" applyFont="1" applyFill="1" applyAlignment="1">
      <alignment horizontal="left" vertical="center" indent="2"/>
    </xf>
    <xf numFmtId="164" fontId="6" fillId="0" borderId="0" xfId="0" applyFont="1" applyAlignment="1">
      <alignment horizontal="left" vertical="center" indent="2"/>
    </xf>
    <xf numFmtId="164" fontId="0" fillId="0" borderId="1" xfId="0" applyBorder="1" applyAlignment="1">
      <alignment horizontal="right" vertical="center"/>
    </xf>
    <xf numFmtId="165" fontId="0" fillId="0" borderId="1" xfId="0" applyNumberFormat="1" applyBorder="1" applyAlignment="1" applyProtection="1">
      <alignment horizontal="right" vertical="center"/>
      <protection locked="0"/>
    </xf>
    <xf numFmtId="164" fontId="0" fillId="0" borderId="4" xfId="0" applyBorder="1" applyAlignment="1">
      <alignment horizontal="right" vertical="center"/>
    </xf>
    <xf numFmtId="164" fontId="0" fillId="0" borderId="1" xfId="0" applyBorder="1" applyAlignment="1" applyProtection="1">
      <alignment horizontal="right" vertical="center"/>
      <protection locked="0"/>
    </xf>
    <xf numFmtId="166" fontId="0" fillId="0" borderId="4" xfId="1" applyNumberFormat="1" applyFont="1" applyFill="1" applyBorder="1" applyAlignment="1" applyProtection="1">
      <alignment horizontal="right" vertical="center"/>
      <protection locked="0"/>
    </xf>
    <xf numFmtId="165" fontId="0" fillId="0" borderId="0" xfId="0" applyNumberFormat="1" applyAlignment="1">
      <alignment horizontal="center" vertical="center"/>
    </xf>
    <xf numFmtId="13" fontId="0" fillId="0" borderId="0" xfId="0" quotePrefix="1" applyNumberFormat="1" applyAlignment="1">
      <alignment horizontal="center" vertical="center"/>
    </xf>
    <xf numFmtId="8" fontId="0" fillId="0" borderId="0" xfId="0" applyNumberFormat="1" applyAlignment="1">
      <alignment horizontal="right" vertical="center"/>
    </xf>
    <xf numFmtId="165" fontId="0" fillId="0" borderId="7" xfId="0" applyNumberFormat="1" applyBorder="1" applyAlignment="1">
      <alignment horizontal="center" vertical="center"/>
    </xf>
    <xf numFmtId="2" fontId="0" fillId="0" borderId="0" xfId="0" quotePrefix="1" applyNumberFormat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3" fontId="0" fillId="0" borderId="6" xfId="0" applyNumberFormat="1" applyBorder="1" applyAlignment="1">
      <alignment horizontal="center" vertical="center"/>
    </xf>
    <xf numFmtId="8" fontId="0" fillId="0" borderId="6" xfId="0" applyNumberFormat="1" applyBorder="1" applyAlignment="1">
      <alignment horizontal="right" vertical="center"/>
    </xf>
    <xf numFmtId="165" fontId="0" fillId="0" borderId="10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3" fontId="0" fillId="0" borderId="3" xfId="0" applyNumberFormat="1" applyBorder="1" applyAlignment="1">
      <alignment horizontal="center" vertical="center"/>
    </xf>
    <xf numFmtId="8" fontId="0" fillId="0" borderId="3" xfId="0" applyNumberFormat="1" applyBorder="1" applyAlignment="1">
      <alignment horizontal="right" vertical="center"/>
    </xf>
    <xf numFmtId="13" fontId="0" fillId="0" borderId="0" xfId="0" applyNumberFormat="1" applyAlignment="1">
      <alignment horizontal="center" vertical="center"/>
    </xf>
    <xf numFmtId="164" fontId="3" fillId="0" borderId="1" xfId="0" applyFont="1" applyBorder="1" applyAlignment="1">
      <alignment horizontal="right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64" fontId="3" fillId="0" borderId="8" xfId="0" applyFont="1" applyBorder="1" applyAlignment="1">
      <alignment horizontal="right" vertical="center"/>
    </xf>
    <xf numFmtId="13" fontId="0" fillId="0" borderId="0" xfId="0" applyNumberFormat="1">
      <alignment horizontal="justify" vertical="center"/>
    </xf>
    <xf numFmtId="164" fontId="0" fillId="0" borderId="7" xfId="0" applyBorder="1" applyAlignment="1">
      <alignment horizontal="right" vertical="center"/>
    </xf>
    <xf numFmtId="164" fontId="0" fillId="0" borderId="0" xfId="0" quotePrefix="1" applyAlignment="1">
      <alignment horizontal="left" vertical="center"/>
    </xf>
    <xf numFmtId="164" fontId="0" fillId="0" borderId="0" xfId="0" applyAlignment="1">
      <alignment horizontal="left" vertical="center"/>
    </xf>
    <xf numFmtId="164" fontId="0" fillId="0" borderId="0" xfId="0" quotePrefix="1">
      <alignment horizontal="justify" vertical="center"/>
    </xf>
    <xf numFmtId="165" fontId="0" fillId="0" borderId="0" xfId="0" applyNumberFormat="1" applyAlignment="1" applyProtection="1">
      <alignment horizontal="right" vertical="center"/>
      <protection locked="0"/>
    </xf>
    <xf numFmtId="164" fontId="7" fillId="2" borderId="0" xfId="0" applyFont="1" applyFill="1" applyAlignment="1">
      <alignment horizontal="left" vertical="center" indent="4"/>
    </xf>
    <xf numFmtId="164" fontId="0" fillId="0" borderId="1" xfId="0" quotePrefix="1" applyBorder="1">
      <alignment horizontal="justify" vertical="center"/>
    </xf>
    <xf numFmtId="164" fontId="0" fillId="0" borderId="5" xfId="0" applyBorder="1" applyAlignment="1">
      <alignment horizontal="center" vertical="center" wrapText="1"/>
    </xf>
    <xf numFmtId="164" fontId="0" fillId="0" borderId="1" xfId="0" applyBorder="1" applyAlignment="1">
      <alignment horizontal="center" vertical="center" wrapText="1"/>
    </xf>
    <xf numFmtId="164" fontId="0" fillId="0" borderId="4" xfId="0" quotePrefix="1" applyBorder="1" applyAlignment="1">
      <alignment horizontal="left" vertical="center"/>
    </xf>
    <xf numFmtId="164" fontId="0" fillId="0" borderId="4" xfId="0" applyBorder="1" applyAlignment="1">
      <alignment horizontal="left" vertical="center"/>
    </xf>
    <xf numFmtId="164" fontId="2" fillId="0" borderId="2" xfId="0" applyFont="1" applyBorder="1" applyAlignment="1">
      <alignment horizontal="center" vertical="center"/>
    </xf>
    <xf numFmtId="164" fontId="0" fillId="0" borderId="4" xfId="0" quotePrefix="1" applyBorder="1">
      <alignment horizontal="justify" vertical="center"/>
    </xf>
    <xf numFmtId="164" fontId="2" fillId="0" borderId="12" xfId="0" applyFont="1" applyBorder="1" applyAlignment="1">
      <alignment horizontal="center" vertical="center"/>
    </xf>
    <xf numFmtId="164" fontId="0" fillId="0" borderId="9" xfId="0" applyBorder="1" applyAlignment="1">
      <alignment horizontal="center" vertical="center" wrapText="1"/>
    </xf>
    <xf numFmtId="164" fontId="0" fillId="0" borderId="8" xfId="0" applyBorder="1" applyAlignment="1">
      <alignment horizontal="center" vertical="center" wrapText="1"/>
    </xf>
    <xf numFmtId="164" fontId="0" fillId="0" borderId="0" xfId="0">
      <alignment horizontal="justify" vertical="center"/>
    </xf>
    <xf numFmtId="164" fontId="8" fillId="0" borderId="12" xfId="0" applyFont="1" applyBorder="1" applyAlignment="1">
      <alignment horizontal="center" vertical="center"/>
    </xf>
    <xf numFmtId="164" fontId="8" fillId="0" borderId="2" xfId="0" applyFont="1" applyBorder="1" applyAlignment="1">
      <alignment horizontal="center" vertical="center"/>
    </xf>
  </cellXfs>
  <cellStyles count="2">
    <cellStyle name="Normal" xfId="0" builtinId="0" customBuiltin="1"/>
    <cellStyle name="Porcentagem" xfId="1" builtinId="5"/>
  </cellStyles>
  <dxfs count="0"/>
  <tableStyles count="0" defaultTableStyle="TableStyleMedium2" defaultPivotStyle="PivotStyleLight16"/>
  <colors>
    <mruColors>
      <color rgb="FF212429"/>
      <color rgb="FFFEFEFE"/>
      <color rgb="FF112337"/>
      <color rgb="FFCC0000"/>
      <color rgb="FFFF9966"/>
      <color rgb="FF8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E002-7F47-4D2E-A110-68FAD16D6D0B}">
  <dimension ref="A1:H25"/>
  <sheetViews>
    <sheetView tabSelected="1" zoomScaleNormal="100" workbookViewId="0">
      <selection activeCell="E31" sqref="E31"/>
    </sheetView>
  </sheetViews>
  <sheetFormatPr defaultColWidth="15.625" defaultRowHeight="15" customHeight="1" x14ac:dyDescent="0.2"/>
  <cols>
    <col min="1" max="6" width="20.625" customWidth="1"/>
  </cols>
  <sheetData>
    <row r="1" spans="1:6" ht="50.1" customHeight="1" x14ac:dyDescent="0.2">
      <c r="A1" s="53" t="s">
        <v>18</v>
      </c>
      <c r="B1" s="21"/>
      <c r="C1" s="21"/>
      <c r="D1" s="21"/>
      <c r="E1" s="21"/>
      <c r="F1" s="21"/>
    </row>
    <row r="2" spans="1:6" ht="5.0999999999999996" customHeight="1" x14ac:dyDescent="0.2">
      <c r="A2" s="22"/>
      <c r="B2" s="22"/>
      <c r="C2" s="22"/>
      <c r="D2" s="22"/>
      <c r="E2" s="22"/>
      <c r="F2" s="22"/>
    </row>
    <row r="3" spans="1:6" ht="5.0999999999999996" customHeight="1" x14ac:dyDescent="0.2">
      <c r="A3" s="20"/>
      <c r="B3" s="20"/>
      <c r="C3" s="20"/>
      <c r="D3" s="20"/>
      <c r="E3" s="20"/>
      <c r="F3" s="20"/>
    </row>
    <row r="6" spans="1:6" ht="15" customHeight="1" x14ac:dyDescent="0.2">
      <c r="A6" s="23" t="s">
        <v>0</v>
      </c>
      <c r="B6" s="54" t="s">
        <v>7</v>
      </c>
      <c r="C6" s="54"/>
      <c r="D6" s="24">
        <v>5</v>
      </c>
    </row>
    <row r="8" spans="1:6" ht="15" customHeight="1" x14ac:dyDescent="0.2">
      <c r="A8" s="23" t="s">
        <v>5</v>
      </c>
      <c r="B8" s="54" t="s">
        <v>6</v>
      </c>
      <c r="C8" s="54"/>
      <c r="D8" s="26">
        <v>3500000</v>
      </c>
    </row>
    <row r="9" spans="1:6" ht="15" customHeight="1" x14ac:dyDescent="0.2">
      <c r="A9" s="25" t="s">
        <v>3</v>
      </c>
      <c r="B9" s="60" t="s">
        <v>16</v>
      </c>
      <c r="C9" s="60"/>
      <c r="D9" s="27">
        <v>0.1</v>
      </c>
    </row>
    <row r="10" spans="1:6" ht="15" customHeight="1" x14ac:dyDescent="0.2">
      <c r="A10" s="25" t="s">
        <v>15</v>
      </c>
      <c r="B10" s="57" t="s">
        <v>20</v>
      </c>
      <c r="C10" s="58"/>
      <c r="D10" s="25">
        <f>D8*D9</f>
        <v>350000</v>
      </c>
    </row>
    <row r="12" spans="1:6" ht="15" customHeight="1" x14ac:dyDescent="0.2">
      <c r="A12" s="23" t="s">
        <v>4</v>
      </c>
      <c r="B12" s="54" t="s">
        <v>21</v>
      </c>
      <c r="C12" s="54"/>
      <c r="D12" s="23">
        <f>D8-D10</f>
        <v>3150000</v>
      </c>
    </row>
    <row r="15" spans="1:6" ht="15" customHeight="1" thickBot="1" x14ac:dyDescent="0.25">
      <c r="A15" s="59" t="s">
        <v>13</v>
      </c>
      <c r="B15" s="59"/>
      <c r="C15" s="59"/>
      <c r="D15" s="59"/>
      <c r="E15" s="59"/>
      <c r="F15" s="59"/>
    </row>
    <row r="16" spans="1:6" ht="15" customHeight="1" x14ac:dyDescent="0.2">
      <c r="A16" s="55" t="s">
        <v>8</v>
      </c>
      <c r="B16" s="55" t="s">
        <v>9</v>
      </c>
      <c r="C16" s="55" t="s">
        <v>10</v>
      </c>
      <c r="D16" s="55" t="s">
        <v>11</v>
      </c>
      <c r="E16" s="55" t="s">
        <v>12</v>
      </c>
      <c r="F16" s="55" t="s">
        <v>1</v>
      </c>
    </row>
    <row r="17" spans="1:8" ht="15" customHeight="1" x14ac:dyDescent="0.2">
      <c r="A17" s="56"/>
      <c r="B17" s="56"/>
      <c r="C17" s="56"/>
      <c r="D17" s="56"/>
      <c r="E17" s="56"/>
      <c r="F17" s="56"/>
      <c r="H17" s="1"/>
    </row>
    <row r="18" spans="1:8" ht="15" customHeight="1" x14ac:dyDescent="0.2">
      <c r="A18" s="28">
        <v>0</v>
      </c>
      <c r="B18" s="28">
        <v>5</v>
      </c>
      <c r="C18" s="29" t="s">
        <v>14</v>
      </c>
      <c r="D18" s="29" t="s">
        <v>14</v>
      </c>
      <c r="E18" s="29" t="s">
        <v>14</v>
      </c>
      <c r="F18" s="30">
        <f>D8</f>
        <v>3500000</v>
      </c>
    </row>
    <row r="19" spans="1:8" ht="15" customHeight="1" x14ac:dyDescent="0.2">
      <c r="A19" s="33">
        <v>1</v>
      </c>
      <c r="B19" s="33">
        <v>4</v>
      </c>
      <c r="C19" s="34" t="str">
        <f>CONCATENATE(B18,"/",$B$25)</f>
        <v>5/15</v>
      </c>
      <c r="D19" s="35">
        <f>($F$18-$F$23)*(B18/$B$25)</f>
        <v>1050000</v>
      </c>
      <c r="E19" s="35">
        <f>D19</f>
        <v>1050000</v>
      </c>
      <c r="F19" s="35">
        <f>$F$18-E19</f>
        <v>2450000</v>
      </c>
    </row>
    <row r="20" spans="1:8" ht="15" customHeight="1" x14ac:dyDescent="0.2">
      <c r="A20" s="33">
        <v>2</v>
      </c>
      <c r="B20" s="33">
        <v>3</v>
      </c>
      <c r="C20" s="34" t="str">
        <f>CONCATENATE(B19,"/",$B$25)</f>
        <v>4/15</v>
      </c>
      <c r="D20" s="35">
        <f>($F$18-$F$23)*(B19/$B$25)</f>
        <v>840000</v>
      </c>
      <c r="E20" s="35">
        <f>E19+D20</f>
        <v>1890000</v>
      </c>
      <c r="F20" s="35">
        <f>$F$18-E20</f>
        <v>1610000</v>
      </c>
    </row>
    <row r="21" spans="1:8" ht="15" customHeight="1" x14ac:dyDescent="0.2">
      <c r="A21" s="33">
        <v>3</v>
      </c>
      <c r="B21" s="33">
        <v>2</v>
      </c>
      <c r="C21" s="34" t="str">
        <f>CONCATENATE(B20,"/",$B$25)</f>
        <v>3/15</v>
      </c>
      <c r="D21" s="35">
        <f>($F$18-$F$23)*(B20/$B$25)</f>
        <v>630000</v>
      </c>
      <c r="E21" s="35">
        <f>E20+D21</f>
        <v>2520000</v>
      </c>
      <c r="F21" s="35">
        <f>$F$18-E21</f>
        <v>980000</v>
      </c>
    </row>
    <row r="22" spans="1:8" ht="15" customHeight="1" x14ac:dyDescent="0.2">
      <c r="A22" s="33">
        <v>4</v>
      </c>
      <c r="B22" s="33">
        <v>1</v>
      </c>
      <c r="C22" s="34" t="str">
        <f>CONCATENATE(B21,"/",$B$25)</f>
        <v>2/15</v>
      </c>
      <c r="D22" s="35">
        <f>($F$18-$F$23)*(B21/$B$25)</f>
        <v>420000</v>
      </c>
      <c r="E22" s="35">
        <f>E21+D22</f>
        <v>2940000</v>
      </c>
      <c r="F22" s="35">
        <f>$F$18-E22</f>
        <v>560000</v>
      </c>
    </row>
    <row r="23" spans="1:8" ht="15" customHeight="1" thickBot="1" x14ac:dyDescent="0.25">
      <c r="A23" s="38">
        <v>5</v>
      </c>
      <c r="B23" s="38">
        <v>0</v>
      </c>
      <c r="C23" s="39" t="str">
        <f>CONCATENATE(B22,"/",$B$25)</f>
        <v>1/15</v>
      </c>
      <c r="D23" s="40">
        <f>($F$18-$F$23)*(B22/$B$25)</f>
        <v>210000</v>
      </c>
      <c r="E23" s="40">
        <f>E22+D23</f>
        <v>3150000</v>
      </c>
      <c r="F23" s="40">
        <f>D10</f>
        <v>350000</v>
      </c>
    </row>
    <row r="24" spans="1:8" ht="15" customHeight="1" x14ac:dyDescent="0.2">
      <c r="A24" s="28"/>
      <c r="B24" s="28"/>
      <c r="C24" s="41"/>
      <c r="F24" s="30"/>
    </row>
    <row r="25" spans="1:8" ht="15" customHeight="1" x14ac:dyDescent="0.2">
      <c r="A25" s="42" t="s">
        <v>2</v>
      </c>
      <c r="B25" s="43">
        <f>SUM(A18:A23)</f>
        <v>15</v>
      </c>
    </row>
  </sheetData>
  <mergeCells count="12">
    <mergeCell ref="B6:C6"/>
    <mergeCell ref="B12:C12"/>
    <mergeCell ref="F16:F17"/>
    <mergeCell ref="B10:C10"/>
    <mergeCell ref="A15:F15"/>
    <mergeCell ref="B8:C8"/>
    <mergeCell ref="B9:C9"/>
    <mergeCell ref="A16:A17"/>
    <mergeCell ref="B16:B17"/>
    <mergeCell ref="C16:C17"/>
    <mergeCell ref="D16:D17"/>
    <mergeCell ref="E16:E17"/>
  </mergeCells>
  <dataValidations disablePrompts="1" count="2">
    <dataValidation type="list" allowBlank="1" showInputMessage="1" showErrorMessage="1" sqref="B70" xr:uid="{7784F790-2C21-42CD-A920-50301B23F1F0}">
      <formula1>$B$57:$B$61</formula1>
    </dataValidation>
    <dataValidation type="list" allowBlank="1" showInputMessage="1" showErrorMessage="1" sqref="B67" xr:uid="{AE59FE49-C95F-4F7B-A2DB-98EA17D2BE34}">
      <formula1>#REF!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9779B-E198-47C8-8B08-9BB0CF3689F8}">
  <dimension ref="A1:F54"/>
  <sheetViews>
    <sheetView zoomScaleNormal="100" workbookViewId="0">
      <selection activeCell="A6" sqref="A6:C12"/>
    </sheetView>
  </sheetViews>
  <sheetFormatPr defaultColWidth="15.625" defaultRowHeight="15" customHeight="1" x14ac:dyDescent="0.2"/>
  <cols>
    <col min="1" max="1" width="20.625" style="11" customWidth="1"/>
    <col min="2" max="6" width="20.625" customWidth="1"/>
  </cols>
  <sheetData>
    <row r="1" spans="1:6" ht="50.1" customHeight="1" x14ac:dyDescent="0.2">
      <c r="A1" s="21" t="s">
        <v>18</v>
      </c>
      <c r="B1" s="21"/>
      <c r="C1" s="21"/>
      <c r="D1" s="21"/>
      <c r="E1" s="21"/>
      <c r="F1" s="21"/>
    </row>
    <row r="2" spans="1:6" ht="5.0999999999999996" customHeight="1" x14ac:dyDescent="0.2">
      <c r="A2" s="22"/>
      <c r="B2" s="22"/>
      <c r="C2" s="22"/>
      <c r="D2" s="22"/>
      <c r="E2" s="22"/>
      <c r="F2" s="22"/>
    </row>
    <row r="3" spans="1:6" ht="5.0999999999999996" customHeight="1" x14ac:dyDescent="0.2">
      <c r="A3" s="20"/>
      <c r="B3" s="20"/>
      <c r="C3" s="20"/>
      <c r="D3" s="20"/>
      <c r="E3" s="20"/>
      <c r="F3" s="20"/>
    </row>
    <row r="4" spans="1:6" ht="15" customHeight="1" x14ac:dyDescent="0.2">
      <c r="A4"/>
    </row>
    <row r="5" spans="1:6" ht="15" customHeight="1" x14ac:dyDescent="0.2">
      <c r="A5"/>
    </row>
    <row r="6" spans="1:6" ht="15" customHeight="1" x14ac:dyDescent="0.2">
      <c r="A6" s="23" t="s">
        <v>0</v>
      </c>
      <c r="B6" s="54" t="s">
        <v>7</v>
      </c>
      <c r="C6" s="54"/>
      <c r="D6" s="24">
        <v>10</v>
      </c>
    </row>
    <row r="7" spans="1:6" ht="15" customHeight="1" x14ac:dyDescent="0.2">
      <c r="A7"/>
    </row>
    <row r="8" spans="1:6" ht="15" customHeight="1" x14ac:dyDescent="0.2">
      <c r="A8" s="23" t="s">
        <v>5</v>
      </c>
      <c r="B8" s="54" t="s">
        <v>6</v>
      </c>
      <c r="C8" s="54"/>
      <c r="D8" s="26">
        <v>3500000</v>
      </c>
    </row>
    <row r="9" spans="1:6" ht="15" customHeight="1" x14ac:dyDescent="0.2">
      <c r="A9" s="25" t="s">
        <v>3</v>
      </c>
      <c r="B9" s="60" t="s">
        <v>16</v>
      </c>
      <c r="C9" s="60"/>
      <c r="D9" s="27">
        <v>0.1</v>
      </c>
    </row>
    <row r="10" spans="1:6" ht="15" customHeight="1" x14ac:dyDescent="0.2">
      <c r="A10" s="25" t="s">
        <v>15</v>
      </c>
      <c r="B10" s="57" t="s">
        <v>20</v>
      </c>
      <c r="C10" s="58"/>
      <c r="D10" s="25">
        <f>D8*D9</f>
        <v>350000</v>
      </c>
    </row>
    <row r="11" spans="1:6" ht="15" customHeight="1" x14ac:dyDescent="0.2">
      <c r="A11"/>
      <c r="D11" s="1"/>
    </row>
    <row r="12" spans="1:6" ht="15" customHeight="1" x14ac:dyDescent="0.2">
      <c r="A12" s="23" t="s">
        <v>4</v>
      </c>
      <c r="B12" s="54" t="s">
        <v>21</v>
      </c>
      <c r="C12" s="54"/>
      <c r="D12" s="23">
        <f>D8-D10</f>
        <v>3150000</v>
      </c>
    </row>
    <row r="15" spans="1:6" ht="15" customHeight="1" thickBot="1" x14ac:dyDescent="0.25">
      <c r="A15" s="61" t="s">
        <v>13</v>
      </c>
      <c r="B15" s="59"/>
      <c r="C15" s="59"/>
      <c r="D15" s="59"/>
      <c r="E15" s="59"/>
      <c r="F15" s="59"/>
    </row>
    <row r="16" spans="1:6" ht="15" customHeight="1" x14ac:dyDescent="0.2">
      <c r="A16" s="62" t="s">
        <v>8</v>
      </c>
      <c r="B16" s="55" t="s">
        <v>9</v>
      </c>
      <c r="C16" s="55" t="s">
        <v>10</v>
      </c>
      <c r="D16" s="55" t="s">
        <v>11</v>
      </c>
      <c r="E16" s="55" t="s">
        <v>12</v>
      </c>
      <c r="F16" s="55" t="s">
        <v>1</v>
      </c>
    </row>
    <row r="17" spans="1:6" ht="15" customHeight="1" x14ac:dyDescent="0.2">
      <c r="A17" s="63"/>
      <c r="B17" s="56"/>
      <c r="C17" s="56"/>
      <c r="D17" s="56"/>
      <c r="E17" s="56"/>
      <c r="F17" s="56"/>
    </row>
    <row r="18" spans="1:6" ht="15" customHeight="1" x14ac:dyDescent="0.2">
      <c r="A18" s="31">
        <v>0</v>
      </c>
      <c r="B18" s="28">
        <f>D6</f>
        <v>10</v>
      </c>
      <c r="C18" s="32" t="s">
        <v>14</v>
      </c>
      <c r="D18" s="29" t="s">
        <v>14</v>
      </c>
      <c r="E18" s="29" t="s">
        <v>14</v>
      </c>
      <c r="F18" s="30">
        <f>D8</f>
        <v>3500000</v>
      </c>
    </row>
    <row r="19" spans="1:6" ht="15" customHeight="1" x14ac:dyDescent="0.2">
      <c r="A19" s="36">
        <v>1</v>
      </c>
      <c r="B19" s="33">
        <f>B18-1</f>
        <v>9</v>
      </c>
      <c r="C19" s="37" t="str">
        <f>CONCATENATE(B18,"/",$B$30)</f>
        <v>10/55</v>
      </c>
      <c r="D19" s="35">
        <f t="shared" ref="D19:D28" si="0">($D$8-$D$10)*(B18/$B$30)</f>
        <v>572727.27272727271</v>
      </c>
      <c r="E19" s="35">
        <f>D19</f>
        <v>572727.27272727271</v>
      </c>
      <c r="F19" s="35">
        <f>$F$18-E19</f>
        <v>2927272.7272727275</v>
      </c>
    </row>
    <row r="20" spans="1:6" ht="15" customHeight="1" x14ac:dyDescent="0.2">
      <c r="A20" s="36">
        <v>2</v>
      </c>
      <c r="B20" s="33">
        <f t="shared" ref="B20:B28" si="1">B19-1</f>
        <v>8</v>
      </c>
      <c r="C20" s="37" t="str">
        <f t="shared" ref="C20:C28" si="2">CONCATENATE(B19,"/",$B$30)</f>
        <v>9/55</v>
      </c>
      <c r="D20" s="35">
        <f t="shared" si="0"/>
        <v>515454.54545454547</v>
      </c>
      <c r="E20" s="35">
        <f>E19+D20</f>
        <v>1088181.8181818181</v>
      </c>
      <c r="F20" s="35">
        <f t="shared" ref="F20:F28" si="3">$F$18-E20</f>
        <v>2411818.1818181816</v>
      </c>
    </row>
    <row r="21" spans="1:6" ht="15" customHeight="1" x14ac:dyDescent="0.2">
      <c r="A21" s="36">
        <v>3</v>
      </c>
      <c r="B21" s="33">
        <f t="shared" si="1"/>
        <v>7</v>
      </c>
      <c r="C21" s="37" t="str">
        <f t="shared" si="2"/>
        <v>8/55</v>
      </c>
      <c r="D21" s="35">
        <f t="shared" si="0"/>
        <v>458181.81818181818</v>
      </c>
      <c r="E21" s="35">
        <f t="shared" ref="E21:E28" si="4">E20+D21</f>
        <v>1546363.6363636362</v>
      </c>
      <c r="F21" s="35">
        <f t="shared" si="3"/>
        <v>1953636.3636363638</v>
      </c>
    </row>
    <row r="22" spans="1:6" ht="15" customHeight="1" x14ac:dyDescent="0.2">
      <c r="A22" s="36">
        <v>4</v>
      </c>
      <c r="B22" s="33">
        <f t="shared" si="1"/>
        <v>6</v>
      </c>
      <c r="C22" s="37" t="str">
        <f t="shared" si="2"/>
        <v>7/55</v>
      </c>
      <c r="D22" s="35">
        <f t="shared" si="0"/>
        <v>400909.09090909088</v>
      </c>
      <c r="E22" s="35">
        <f t="shared" si="4"/>
        <v>1947272.7272727271</v>
      </c>
      <c r="F22" s="35">
        <f t="shared" si="3"/>
        <v>1552727.2727272729</v>
      </c>
    </row>
    <row r="23" spans="1:6" ht="15" customHeight="1" x14ac:dyDescent="0.2">
      <c r="A23" s="36">
        <v>5</v>
      </c>
      <c r="B23" s="33">
        <f t="shared" si="1"/>
        <v>5</v>
      </c>
      <c r="C23" s="37" t="str">
        <f t="shared" si="2"/>
        <v>6/55</v>
      </c>
      <c r="D23" s="35">
        <f t="shared" si="0"/>
        <v>343636.36363636365</v>
      </c>
      <c r="E23" s="35">
        <f t="shared" si="4"/>
        <v>2290909.0909090908</v>
      </c>
      <c r="F23" s="35">
        <f t="shared" si="3"/>
        <v>1209090.9090909092</v>
      </c>
    </row>
    <row r="24" spans="1:6" ht="15" customHeight="1" x14ac:dyDescent="0.2">
      <c r="A24" s="36">
        <v>6</v>
      </c>
      <c r="B24" s="33">
        <f t="shared" si="1"/>
        <v>4</v>
      </c>
      <c r="C24" s="37" t="str">
        <f t="shared" si="2"/>
        <v>5/55</v>
      </c>
      <c r="D24" s="35">
        <f t="shared" si="0"/>
        <v>286363.63636363635</v>
      </c>
      <c r="E24" s="35">
        <f t="shared" si="4"/>
        <v>2577272.7272727271</v>
      </c>
      <c r="F24" s="35">
        <f t="shared" si="3"/>
        <v>922727.27272727294</v>
      </c>
    </row>
    <row r="25" spans="1:6" ht="15" customHeight="1" x14ac:dyDescent="0.2">
      <c r="A25" s="36">
        <v>7</v>
      </c>
      <c r="B25" s="33">
        <f t="shared" si="1"/>
        <v>3</v>
      </c>
      <c r="C25" s="37" t="str">
        <f t="shared" si="2"/>
        <v>4/55</v>
      </c>
      <c r="D25" s="35">
        <f t="shared" si="0"/>
        <v>229090.90909090909</v>
      </c>
      <c r="E25" s="35">
        <f t="shared" si="4"/>
        <v>2806363.6363636362</v>
      </c>
      <c r="F25" s="35">
        <f t="shared" si="3"/>
        <v>693636.36363636376</v>
      </c>
    </row>
    <row r="26" spans="1:6" ht="15" customHeight="1" x14ac:dyDescent="0.2">
      <c r="A26" s="36">
        <v>8</v>
      </c>
      <c r="B26" s="33">
        <f t="shared" si="1"/>
        <v>2</v>
      </c>
      <c r="C26" s="37" t="str">
        <f t="shared" si="2"/>
        <v>3/55</v>
      </c>
      <c r="D26" s="35">
        <f t="shared" si="0"/>
        <v>171818.18181818182</v>
      </c>
      <c r="E26" s="35">
        <f t="shared" si="4"/>
        <v>2978181.8181818179</v>
      </c>
      <c r="F26" s="35">
        <f t="shared" si="3"/>
        <v>521818.18181818211</v>
      </c>
    </row>
    <row r="27" spans="1:6" ht="15" customHeight="1" x14ac:dyDescent="0.2">
      <c r="A27" s="36">
        <v>9</v>
      </c>
      <c r="B27" s="33">
        <f t="shared" si="1"/>
        <v>1</v>
      </c>
      <c r="C27" s="37" t="str">
        <f t="shared" si="2"/>
        <v>2/55</v>
      </c>
      <c r="D27" s="35">
        <f t="shared" si="0"/>
        <v>114545.45454545454</v>
      </c>
      <c r="E27" s="35">
        <f t="shared" si="4"/>
        <v>3092727.2727272725</v>
      </c>
      <c r="F27" s="35">
        <f t="shared" si="3"/>
        <v>407272.72727272753</v>
      </c>
    </row>
    <row r="28" spans="1:6" ht="15" customHeight="1" thickBot="1" x14ac:dyDescent="0.25">
      <c r="A28" s="44">
        <v>10</v>
      </c>
      <c r="B28" s="38">
        <f t="shared" si="1"/>
        <v>0</v>
      </c>
      <c r="C28" s="45" t="str">
        <f t="shared" si="2"/>
        <v>1/55</v>
      </c>
      <c r="D28" s="40">
        <f t="shared" si="0"/>
        <v>57272.727272727272</v>
      </c>
      <c r="E28" s="40">
        <f t="shared" si="4"/>
        <v>3149999.9999999995</v>
      </c>
      <c r="F28" s="40">
        <f t="shared" si="3"/>
        <v>350000.00000000047</v>
      </c>
    </row>
    <row r="29" spans="1:6" ht="15" customHeight="1" x14ac:dyDescent="0.2">
      <c r="A29" s="31"/>
      <c r="B29" s="28"/>
      <c r="C29" s="41"/>
      <c r="D29" s="30"/>
      <c r="E29" s="30"/>
      <c r="F29" s="30"/>
    </row>
    <row r="30" spans="1:6" ht="15" customHeight="1" x14ac:dyDescent="0.2">
      <c r="A30" s="46" t="s">
        <v>2</v>
      </c>
      <c r="B30" s="43">
        <f>SUM(B18:B28)</f>
        <v>55</v>
      </c>
    </row>
    <row r="46" spans="2:2" ht="15" customHeight="1" x14ac:dyDescent="0.2">
      <c r="B46" s="47"/>
    </row>
    <row r="48" spans="2:2" ht="15" customHeight="1" x14ac:dyDescent="0.2">
      <c r="B48" s="30"/>
    </row>
    <row r="54" spans="2:2" ht="15" customHeight="1" x14ac:dyDescent="0.2">
      <c r="B54" s="30"/>
    </row>
  </sheetData>
  <mergeCells count="12">
    <mergeCell ref="B6:C6"/>
    <mergeCell ref="B12:C12"/>
    <mergeCell ref="F16:F17"/>
    <mergeCell ref="B10:C10"/>
    <mergeCell ref="A15:F15"/>
    <mergeCell ref="B8:C8"/>
    <mergeCell ref="B9:C9"/>
    <mergeCell ref="A16:A17"/>
    <mergeCell ref="B16:B17"/>
    <mergeCell ref="C16:C17"/>
    <mergeCell ref="D16:D17"/>
    <mergeCell ref="E16:E1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A79D5-3332-4F9C-8605-E82616CE062D}">
  <dimension ref="A1:P228"/>
  <sheetViews>
    <sheetView zoomScaleNormal="100" workbookViewId="0">
      <selection activeCell="A6" sqref="A6:C12"/>
    </sheetView>
  </sheetViews>
  <sheetFormatPr defaultColWidth="15.625" defaultRowHeight="15" customHeight="1" x14ac:dyDescent="0.2"/>
  <cols>
    <col min="1" max="1" width="20.625" style="11" customWidth="1"/>
    <col min="2" max="6" width="20.625" customWidth="1"/>
    <col min="8" max="8" width="10.625" customWidth="1"/>
    <col min="10" max="10" width="35.625" customWidth="1"/>
    <col min="11" max="13" width="20.625" customWidth="1"/>
    <col min="14" max="14" width="20.625" style="1" customWidth="1"/>
    <col min="15" max="17" width="20.625" customWidth="1"/>
    <col min="22" max="23" width="10.625" customWidth="1"/>
    <col min="29" max="29" width="20.625" customWidth="1"/>
    <col min="31" max="31" width="20.625" customWidth="1"/>
    <col min="33" max="33" width="20.625" customWidth="1"/>
    <col min="36" max="36" width="20.625" customWidth="1"/>
    <col min="38" max="38" width="20.625" customWidth="1"/>
    <col min="40" max="40" width="20.625" customWidth="1"/>
  </cols>
  <sheetData>
    <row r="1" spans="1:13" ht="50.1" customHeight="1" x14ac:dyDescent="0.2">
      <c r="A1" s="21" t="s">
        <v>18</v>
      </c>
      <c r="B1" s="21"/>
      <c r="C1" s="21"/>
      <c r="D1" s="21"/>
      <c r="E1" s="21"/>
      <c r="F1" s="21"/>
    </row>
    <row r="2" spans="1:13" ht="5.0999999999999996" customHeight="1" x14ac:dyDescent="0.2">
      <c r="A2" s="22"/>
      <c r="B2" s="22"/>
      <c r="C2" s="22"/>
      <c r="D2" s="22"/>
      <c r="E2" s="22"/>
      <c r="F2" s="22"/>
    </row>
    <row r="3" spans="1:13" ht="5.0999999999999996" customHeight="1" x14ac:dyDescent="0.2">
      <c r="A3" s="20"/>
      <c r="B3" s="20"/>
      <c r="C3" s="20"/>
      <c r="D3" s="20"/>
      <c r="E3" s="20"/>
      <c r="F3" s="20"/>
    </row>
    <row r="4" spans="1:13" ht="15" customHeight="1" x14ac:dyDescent="0.2">
      <c r="A4" s="51" t="s">
        <v>19</v>
      </c>
    </row>
    <row r="5" spans="1:13" ht="15" customHeight="1" x14ac:dyDescent="0.2">
      <c r="A5"/>
    </row>
    <row r="6" spans="1:13" ht="15" customHeight="1" x14ac:dyDescent="0.2">
      <c r="A6" s="23" t="s">
        <v>0</v>
      </c>
      <c r="B6" s="54" t="s">
        <v>7</v>
      </c>
      <c r="C6" s="54"/>
      <c r="D6" s="24">
        <v>15</v>
      </c>
    </row>
    <row r="7" spans="1:13" ht="15" customHeight="1" x14ac:dyDescent="0.2">
      <c r="A7"/>
      <c r="K7" s="1"/>
      <c r="M7" s="2"/>
    </row>
    <row r="8" spans="1:13" ht="15" customHeight="1" x14ac:dyDescent="0.2">
      <c r="A8" s="23" t="s">
        <v>5</v>
      </c>
      <c r="B8" s="54" t="s">
        <v>6</v>
      </c>
      <c r="C8" s="54"/>
      <c r="D8" s="26">
        <v>3500000</v>
      </c>
      <c r="K8" s="1"/>
      <c r="M8" s="1"/>
    </row>
    <row r="9" spans="1:13" ht="15" customHeight="1" x14ac:dyDescent="0.2">
      <c r="A9" s="25" t="s">
        <v>3</v>
      </c>
      <c r="B9" s="60" t="s">
        <v>16</v>
      </c>
      <c r="C9" s="60"/>
      <c r="D9" s="27">
        <v>0.1</v>
      </c>
      <c r="K9" s="1"/>
      <c r="M9" s="1"/>
    </row>
    <row r="10" spans="1:13" ht="15" customHeight="1" x14ac:dyDescent="0.2">
      <c r="A10" s="25" t="s">
        <v>15</v>
      </c>
      <c r="B10" s="57" t="s">
        <v>20</v>
      </c>
      <c r="C10" s="58"/>
      <c r="D10" s="25">
        <f>D8*D9</f>
        <v>350000</v>
      </c>
      <c r="K10" s="1"/>
      <c r="M10" s="12"/>
    </row>
    <row r="11" spans="1:13" ht="15" customHeight="1" x14ac:dyDescent="0.2">
      <c r="A11"/>
      <c r="D11" s="1"/>
      <c r="K11" s="1"/>
      <c r="M11" s="12"/>
    </row>
    <row r="12" spans="1:13" ht="15" customHeight="1" x14ac:dyDescent="0.2">
      <c r="A12" s="23" t="s">
        <v>4</v>
      </c>
      <c r="B12" s="54" t="s">
        <v>21</v>
      </c>
      <c r="C12" s="54"/>
      <c r="D12" s="23">
        <f>D8-D10</f>
        <v>3150000</v>
      </c>
      <c r="K12" s="1"/>
      <c r="M12" s="12"/>
    </row>
    <row r="13" spans="1:13" ht="15" customHeight="1" x14ac:dyDescent="0.2">
      <c r="A13" s="48"/>
      <c r="B13" s="49"/>
      <c r="C13" s="50"/>
      <c r="D13" s="1"/>
      <c r="K13" s="1"/>
      <c r="M13" s="12"/>
    </row>
    <row r="14" spans="1:13" ht="15" customHeight="1" x14ac:dyDescent="0.2">
      <c r="K14" s="1"/>
      <c r="M14" s="1"/>
    </row>
    <row r="15" spans="1:13" ht="15" customHeight="1" thickBot="1" x14ac:dyDescent="0.25">
      <c r="A15" s="61" t="s">
        <v>13</v>
      </c>
      <c r="B15" s="59"/>
      <c r="C15" s="59"/>
      <c r="D15" s="59"/>
      <c r="E15" s="59"/>
      <c r="F15" s="59"/>
    </row>
    <row r="16" spans="1:13" ht="15" customHeight="1" x14ac:dyDescent="0.2">
      <c r="A16" s="62" t="s">
        <v>8</v>
      </c>
      <c r="B16" s="55" t="s">
        <v>9</v>
      </c>
      <c r="C16" s="55" t="s">
        <v>10</v>
      </c>
      <c r="D16" s="55" t="s">
        <v>11</v>
      </c>
      <c r="E16" s="55" t="s">
        <v>12</v>
      </c>
      <c r="F16" s="55" t="s">
        <v>17</v>
      </c>
    </row>
    <row r="17" spans="1:15" ht="15" customHeight="1" x14ac:dyDescent="0.2">
      <c r="A17" s="63"/>
      <c r="B17" s="56"/>
      <c r="C17" s="56"/>
      <c r="D17" s="56"/>
      <c r="E17" s="56"/>
      <c r="F17" s="56"/>
    </row>
    <row r="18" spans="1:15" ht="15" customHeight="1" x14ac:dyDescent="0.2">
      <c r="A18" s="31">
        <v>0</v>
      </c>
      <c r="B18" s="28">
        <f>D6</f>
        <v>15</v>
      </c>
      <c r="C18" s="29" t="s">
        <v>14</v>
      </c>
      <c r="D18" s="29" t="s">
        <v>14</v>
      </c>
      <c r="E18" s="29" t="s">
        <v>14</v>
      </c>
      <c r="F18" s="30">
        <f>D8</f>
        <v>3500000</v>
      </c>
      <c r="O18" s="1"/>
    </row>
    <row r="19" spans="1:15" ht="15" customHeight="1" x14ac:dyDescent="0.2">
      <c r="A19" s="36">
        <v>1</v>
      </c>
      <c r="B19" s="33">
        <f>B18-1</f>
        <v>14</v>
      </c>
      <c r="C19" s="34" t="str">
        <f t="shared" ref="C19:C33" si="0">CONCATENATE(B18,"/",$B$35)</f>
        <v>15/120</v>
      </c>
      <c r="D19" s="35">
        <f t="shared" ref="D19:D33" si="1">($F$18-$D$10)*(B18/$B$35)</f>
        <v>393750</v>
      </c>
      <c r="E19" s="35">
        <f>D19</f>
        <v>393750</v>
      </c>
      <c r="F19" s="35">
        <f t="shared" ref="F19:F32" si="2">$F$18-E19</f>
        <v>3106250</v>
      </c>
      <c r="K19" s="2"/>
      <c r="L19" s="1"/>
      <c r="M19" s="1"/>
      <c r="O19" s="1"/>
    </row>
    <row r="20" spans="1:15" ht="15" customHeight="1" x14ac:dyDescent="0.2">
      <c r="A20" s="36">
        <v>2</v>
      </c>
      <c r="B20" s="33">
        <f t="shared" ref="B20:B33" si="3">B19-1</f>
        <v>13</v>
      </c>
      <c r="C20" s="34" t="str">
        <f t="shared" si="0"/>
        <v>14/120</v>
      </c>
      <c r="D20" s="35">
        <f t="shared" si="1"/>
        <v>367500</v>
      </c>
      <c r="E20" s="35">
        <f>E19+D20</f>
        <v>761250</v>
      </c>
      <c r="F20" s="35">
        <f t="shared" si="2"/>
        <v>2738750</v>
      </c>
      <c r="K20" s="2"/>
      <c r="L20" s="1"/>
      <c r="M20" s="1"/>
      <c r="O20" s="1"/>
    </row>
    <row r="21" spans="1:15" ht="15" customHeight="1" x14ac:dyDescent="0.2">
      <c r="A21" s="36">
        <v>3</v>
      </c>
      <c r="B21" s="33">
        <f t="shared" si="3"/>
        <v>12</v>
      </c>
      <c r="C21" s="34" t="str">
        <f t="shared" si="0"/>
        <v>13/120</v>
      </c>
      <c r="D21" s="35">
        <f t="shared" si="1"/>
        <v>341250</v>
      </c>
      <c r="E21" s="35">
        <f t="shared" ref="E21:E33" si="4">E20+D21</f>
        <v>1102500</v>
      </c>
      <c r="F21" s="35">
        <f t="shared" si="2"/>
        <v>2397500</v>
      </c>
      <c r="K21" s="2"/>
      <c r="L21" s="1"/>
      <c r="M21" s="1"/>
      <c r="O21" s="1"/>
    </row>
    <row r="22" spans="1:15" ht="15" customHeight="1" x14ac:dyDescent="0.2">
      <c r="A22" s="36">
        <v>4</v>
      </c>
      <c r="B22" s="33">
        <f t="shared" si="3"/>
        <v>11</v>
      </c>
      <c r="C22" s="34" t="str">
        <f t="shared" si="0"/>
        <v>12/120</v>
      </c>
      <c r="D22" s="35">
        <f t="shared" si="1"/>
        <v>315000</v>
      </c>
      <c r="E22" s="35">
        <f t="shared" si="4"/>
        <v>1417500</v>
      </c>
      <c r="F22" s="35">
        <f t="shared" si="2"/>
        <v>2082500</v>
      </c>
      <c r="K22" s="2"/>
      <c r="L22" s="1"/>
      <c r="M22" s="1"/>
      <c r="O22" s="1"/>
    </row>
    <row r="23" spans="1:15" ht="15" customHeight="1" x14ac:dyDescent="0.2">
      <c r="A23" s="36">
        <v>5</v>
      </c>
      <c r="B23" s="33">
        <f t="shared" si="3"/>
        <v>10</v>
      </c>
      <c r="C23" s="34" t="str">
        <f t="shared" si="0"/>
        <v>11/120</v>
      </c>
      <c r="D23" s="35">
        <f t="shared" si="1"/>
        <v>288750</v>
      </c>
      <c r="E23" s="35">
        <f t="shared" si="4"/>
        <v>1706250</v>
      </c>
      <c r="F23" s="35">
        <f t="shared" si="2"/>
        <v>1793750</v>
      </c>
      <c r="K23" s="2"/>
      <c r="L23" s="1"/>
      <c r="M23" s="1"/>
      <c r="O23" s="1"/>
    </row>
    <row r="24" spans="1:15" ht="15" customHeight="1" x14ac:dyDescent="0.2">
      <c r="A24" s="36">
        <v>6</v>
      </c>
      <c r="B24" s="33">
        <f t="shared" si="3"/>
        <v>9</v>
      </c>
      <c r="C24" s="34" t="str">
        <f t="shared" si="0"/>
        <v>10/120</v>
      </c>
      <c r="D24" s="35">
        <f t="shared" si="1"/>
        <v>262500</v>
      </c>
      <c r="E24" s="35">
        <f t="shared" si="4"/>
        <v>1968750</v>
      </c>
      <c r="F24" s="35">
        <f t="shared" si="2"/>
        <v>1531250</v>
      </c>
      <c r="K24" s="2"/>
      <c r="L24" s="1"/>
      <c r="M24" s="1"/>
      <c r="O24" s="1"/>
    </row>
    <row r="25" spans="1:15" ht="15" customHeight="1" x14ac:dyDescent="0.2">
      <c r="A25" s="36">
        <v>7</v>
      </c>
      <c r="B25" s="33">
        <f t="shared" si="3"/>
        <v>8</v>
      </c>
      <c r="C25" s="34" t="str">
        <f t="shared" si="0"/>
        <v>9/120</v>
      </c>
      <c r="D25" s="35">
        <f t="shared" si="1"/>
        <v>236250</v>
      </c>
      <c r="E25" s="35">
        <f t="shared" si="4"/>
        <v>2205000</v>
      </c>
      <c r="F25" s="35">
        <f t="shared" si="2"/>
        <v>1295000</v>
      </c>
      <c r="K25" s="2"/>
      <c r="L25" s="1"/>
      <c r="M25" s="1"/>
      <c r="O25" s="1"/>
    </row>
    <row r="26" spans="1:15" ht="15" customHeight="1" x14ac:dyDescent="0.2">
      <c r="A26" s="36">
        <v>8</v>
      </c>
      <c r="B26" s="33">
        <f t="shared" si="3"/>
        <v>7</v>
      </c>
      <c r="C26" s="34" t="str">
        <f t="shared" si="0"/>
        <v>8/120</v>
      </c>
      <c r="D26" s="35">
        <f t="shared" si="1"/>
        <v>210000</v>
      </c>
      <c r="E26" s="35">
        <f t="shared" si="4"/>
        <v>2415000</v>
      </c>
      <c r="F26" s="35">
        <f t="shared" si="2"/>
        <v>1085000</v>
      </c>
      <c r="K26" s="2"/>
      <c r="L26" s="1"/>
      <c r="M26" s="1"/>
      <c r="O26" s="1"/>
    </row>
    <row r="27" spans="1:15" ht="15" customHeight="1" x14ac:dyDescent="0.2">
      <c r="A27" s="36">
        <v>9</v>
      </c>
      <c r="B27" s="33">
        <f t="shared" si="3"/>
        <v>6</v>
      </c>
      <c r="C27" s="34" t="str">
        <f t="shared" si="0"/>
        <v>7/120</v>
      </c>
      <c r="D27" s="35">
        <f t="shared" si="1"/>
        <v>183750</v>
      </c>
      <c r="E27" s="35">
        <f t="shared" si="4"/>
        <v>2598750</v>
      </c>
      <c r="F27" s="35">
        <f t="shared" si="2"/>
        <v>901250</v>
      </c>
      <c r="K27" s="2"/>
      <c r="L27" s="1"/>
      <c r="M27" s="1"/>
      <c r="O27" s="1"/>
    </row>
    <row r="28" spans="1:15" ht="15" customHeight="1" x14ac:dyDescent="0.2">
      <c r="A28" s="36">
        <v>10</v>
      </c>
      <c r="B28" s="33">
        <f t="shared" si="3"/>
        <v>5</v>
      </c>
      <c r="C28" s="34" t="str">
        <f t="shared" si="0"/>
        <v>6/120</v>
      </c>
      <c r="D28" s="35">
        <f t="shared" si="1"/>
        <v>157500</v>
      </c>
      <c r="E28" s="35">
        <f t="shared" si="4"/>
        <v>2756250</v>
      </c>
      <c r="F28" s="35">
        <f t="shared" si="2"/>
        <v>743750</v>
      </c>
      <c r="K28" s="2"/>
      <c r="L28" s="1"/>
      <c r="M28" s="1"/>
      <c r="O28" s="1"/>
    </row>
    <row r="29" spans="1:15" ht="15" customHeight="1" x14ac:dyDescent="0.2">
      <c r="A29" s="36">
        <v>11</v>
      </c>
      <c r="B29" s="33">
        <f t="shared" si="3"/>
        <v>4</v>
      </c>
      <c r="C29" s="34" t="str">
        <f t="shared" si="0"/>
        <v>5/120</v>
      </c>
      <c r="D29" s="35">
        <f t="shared" si="1"/>
        <v>131250</v>
      </c>
      <c r="E29" s="35">
        <f t="shared" si="4"/>
        <v>2887500</v>
      </c>
      <c r="F29" s="35">
        <f t="shared" si="2"/>
        <v>612500</v>
      </c>
      <c r="K29" s="2"/>
      <c r="L29" s="1"/>
      <c r="M29" s="1"/>
      <c r="O29" s="1"/>
    </row>
    <row r="30" spans="1:15" ht="15" customHeight="1" x14ac:dyDescent="0.2">
      <c r="A30" s="36">
        <v>12</v>
      </c>
      <c r="B30" s="33">
        <f t="shared" si="3"/>
        <v>3</v>
      </c>
      <c r="C30" s="34" t="str">
        <f t="shared" si="0"/>
        <v>4/120</v>
      </c>
      <c r="D30" s="35">
        <f t="shared" si="1"/>
        <v>105000</v>
      </c>
      <c r="E30" s="35">
        <f t="shared" si="4"/>
        <v>2992500</v>
      </c>
      <c r="F30" s="35">
        <f t="shared" si="2"/>
        <v>507500</v>
      </c>
      <c r="K30" s="2"/>
      <c r="L30" s="1"/>
      <c r="M30" s="1"/>
      <c r="O30" s="1"/>
    </row>
    <row r="31" spans="1:15" ht="15" customHeight="1" x14ac:dyDescent="0.2">
      <c r="A31" s="36">
        <v>13</v>
      </c>
      <c r="B31" s="33">
        <f t="shared" si="3"/>
        <v>2</v>
      </c>
      <c r="C31" s="34" t="str">
        <f t="shared" si="0"/>
        <v>3/120</v>
      </c>
      <c r="D31" s="35">
        <f t="shared" si="1"/>
        <v>78750</v>
      </c>
      <c r="E31" s="35">
        <f t="shared" si="4"/>
        <v>3071250</v>
      </c>
      <c r="F31" s="35">
        <f t="shared" si="2"/>
        <v>428750</v>
      </c>
      <c r="K31" s="2"/>
      <c r="L31" s="1"/>
      <c r="M31" s="1"/>
      <c r="O31" s="1"/>
    </row>
    <row r="32" spans="1:15" ht="15" customHeight="1" x14ac:dyDescent="0.2">
      <c r="A32" s="36">
        <v>14</v>
      </c>
      <c r="B32" s="33">
        <f t="shared" si="3"/>
        <v>1</v>
      </c>
      <c r="C32" s="34" t="str">
        <f t="shared" si="0"/>
        <v>2/120</v>
      </c>
      <c r="D32" s="35">
        <f t="shared" si="1"/>
        <v>52500</v>
      </c>
      <c r="E32" s="35">
        <f t="shared" si="4"/>
        <v>3123750</v>
      </c>
      <c r="F32" s="35">
        <f t="shared" si="2"/>
        <v>376250</v>
      </c>
      <c r="K32" s="2"/>
      <c r="L32" s="1"/>
      <c r="M32" s="1"/>
      <c r="O32" s="1"/>
    </row>
    <row r="33" spans="1:15" ht="15" customHeight="1" thickBot="1" x14ac:dyDescent="0.25">
      <c r="A33" s="44">
        <v>15</v>
      </c>
      <c r="B33" s="38">
        <f t="shared" si="3"/>
        <v>0</v>
      </c>
      <c r="C33" s="39" t="str">
        <f t="shared" si="0"/>
        <v>1/120</v>
      </c>
      <c r="D33" s="40">
        <f t="shared" si="1"/>
        <v>26250</v>
      </c>
      <c r="E33" s="40">
        <f t="shared" si="4"/>
        <v>3150000</v>
      </c>
      <c r="F33" s="40">
        <f>D10</f>
        <v>350000</v>
      </c>
      <c r="K33" s="2"/>
      <c r="L33" s="1"/>
      <c r="M33" s="1"/>
      <c r="O33" s="1"/>
    </row>
    <row r="34" spans="1:15" ht="15" customHeight="1" x14ac:dyDescent="0.2">
      <c r="D34" s="30"/>
      <c r="E34" s="30"/>
      <c r="F34" s="30"/>
      <c r="K34" s="2"/>
      <c r="L34" s="1"/>
      <c r="M34" s="1"/>
      <c r="O34" s="1"/>
    </row>
    <row r="35" spans="1:15" ht="15" customHeight="1" x14ac:dyDescent="0.2">
      <c r="A35" s="46" t="s">
        <v>2</v>
      </c>
      <c r="B35" s="43">
        <f>SUM(B18:B33)</f>
        <v>120</v>
      </c>
      <c r="K35" s="2"/>
      <c r="L35" s="1"/>
      <c r="M35" s="1"/>
      <c r="O35" s="1"/>
    </row>
    <row r="36" spans="1:15" ht="15" customHeight="1" x14ac:dyDescent="0.2">
      <c r="K36" s="2"/>
      <c r="L36" s="1"/>
      <c r="M36" s="1"/>
      <c r="O36" s="1"/>
    </row>
    <row r="37" spans="1:15" ht="15" customHeight="1" x14ac:dyDescent="0.2">
      <c r="K37" s="2"/>
      <c r="L37" s="1"/>
      <c r="M37" s="1"/>
      <c r="O37" s="1"/>
    </row>
    <row r="38" spans="1:15" ht="15" customHeight="1" x14ac:dyDescent="0.2">
      <c r="K38" s="2"/>
      <c r="L38" s="1"/>
      <c r="M38" s="1"/>
      <c r="O38" s="1"/>
    </row>
    <row r="39" spans="1:15" ht="15" customHeight="1" x14ac:dyDescent="0.2">
      <c r="K39" s="2"/>
      <c r="L39" s="1"/>
      <c r="M39" s="1"/>
      <c r="O39" s="1"/>
    </row>
    <row r="40" spans="1:15" ht="15" customHeight="1" x14ac:dyDescent="0.2">
      <c r="K40" s="2"/>
      <c r="L40" s="1"/>
      <c r="M40" s="1"/>
      <c r="O40" s="1"/>
    </row>
    <row r="41" spans="1:15" ht="15" customHeight="1" x14ac:dyDescent="0.2">
      <c r="K41" s="2"/>
      <c r="L41" s="1"/>
      <c r="M41" s="1"/>
      <c r="O41" s="1"/>
    </row>
    <row r="42" spans="1:15" ht="15" customHeight="1" x14ac:dyDescent="0.2">
      <c r="K42" s="2"/>
      <c r="L42" s="1"/>
      <c r="M42" s="1"/>
      <c r="O42" s="1"/>
    </row>
    <row r="43" spans="1:15" ht="15" customHeight="1" x14ac:dyDescent="0.2">
      <c r="K43" s="2"/>
      <c r="L43" s="1"/>
      <c r="M43" s="1"/>
      <c r="O43" s="1"/>
    </row>
    <row r="44" spans="1:15" ht="15" customHeight="1" x14ac:dyDescent="0.2">
      <c r="K44" s="2"/>
      <c r="L44" s="1"/>
      <c r="M44" s="1"/>
      <c r="O44" s="1"/>
    </row>
    <row r="45" spans="1:15" ht="15" customHeight="1" x14ac:dyDescent="0.2">
      <c r="K45" s="2"/>
      <c r="L45" s="1"/>
      <c r="M45" s="1"/>
      <c r="O45" s="1"/>
    </row>
    <row r="46" spans="1:15" ht="15" customHeight="1" x14ac:dyDescent="0.2">
      <c r="K46" s="2"/>
      <c r="L46" s="1"/>
      <c r="M46" s="1"/>
      <c r="O46" s="1"/>
    </row>
    <row r="47" spans="1:15" ht="15" customHeight="1" x14ac:dyDescent="0.2">
      <c r="K47" s="2"/>
      <c r="L47" s="1"/>
      <c r="M47" s="1"/>
      <c r="O47" s="1"/>
    </row>
    <row r="48" spans="1:15" ht="15" customHeight="1" x14ac:dyDescent="0.2">
      <c r="K48" s="2"/>
      <c r="L48" s="1"/>
      <c r="M48" s="1"/>
      <c r="O48" s="1"/>
    </row>
    <row r="49" spans="11:15" ht="15" customHeight="1" x14ac:dyDescent="0.2">
      <c r="K49" s="2"/>
      <c r="L49" s="1"/>
      <c r="M49" s="1"/>
      <c r="O49" s="1"/>
    </row>
    <row r="50" spans="11:15" ht="15" customHeight="1" x14ac:dyDescent="0.2">
      <c r="K50" s="2"/>
      <c r="L50" s="1"/>
      <c r="M50" s="1"/>
      <c r="O50" s="1"/>
    </row>
    <row r="51" spans="11:15" ht="15" customHeight="1" x14ac:dyDescent="0.2">
      <c r="K51" s="2"/>
      <c r="L51" s="1"/>
      <c r="M51" s="1"/>
      <c r="O51" s="1"/>
    </row>
    <row r="52" spans="11:15" ht="15" customHeight="1" x14ac:dyDescent="0.2">
      <c r="K52" s="2"/>
      <c r="L52" s="1"/>
      <c r="M52" s="1"/>
      <c r="O52" s="1"/>
    </row>
    <row r="53" spans="11:15" ht="15" customHeight="1" x14ac:dyDescent="0.2">
      <c r="K53" s="2"/>
      <c r="L53" s="1"/>
      <c r="M53" s="1"/>
      <c r="O53" s="1"/>
    </row>
    <row r="54" spans="11:15" ht="15" customHeight="1" x14ac:dyDescent="0.2">
      <c r="K54" s="2"/>
      <c r="L54" s="1"/>
      <c r="M54" s="1"/>
      <c r="O54" s="1"/>
    </row>
    <row r="55" spans="11:15" ht="15" customHeight="1" x14ac:dyDescent="0.2">
      <c r="K55" s="2"/>
      <c r="L55" s="1"/>
      <c r="M55" s="1"/>
      <c r="O55" s="1"/>
    </row>
    <row r="56" spans="11:15" ht="15" customHeight="1" x14ac:dyDescent="0.2">
      <c r="K56" s="2"/>
      <c r="L56" s="1"/>
      <c r="M56" s="1"/>
      <c r="O56" s="1"/>
    </row>
    <row r="57" spans="11:15" ht="15" customHeight="1" x14ac:dyDescent="0.2">
      <c r="K57" s="2"/>
      <c r="L57" s="1"/>
      <c r="M57" s="1"/>
      <c r="O57" s="1"/>
    </row>
    <row r="58" spans="11:15" ht="15" customHeight="1" x14ac:dyDescent="0.2">
      <c r="K58" s="2"/>
      <c r="L58" s="1"/>
      <c r="M58" s="1"/>
      <c r="O58" s="1"/>
    </row>
    <row r="59" spans="11:15" ht="15" customHeight="1" x14ac:dyDescent="0.2">
      <c r="K59" s="2"/>
      <c r="L59" s="1"/>
      <c r="M59" s="1"/>
      <c r="O59" s="1"/>
    </row>
    <row r="60" spans="11:15" ht="15" customHeight="1" x14ac:dyDescent="0.2">
      <c r="K60" s="2"/>
      <c r="L60" s="1"/>
      <c r="M60" s="1"/>
      <c r="O60" s="1"/>
    </row>
    <row r="61" spans="11:15" ht="15" customHeight="1" x14ac:dyDescent="0.2">
      <c r="K61" s="2"/>
      <c r="L61" s="1"/>
      <c r="M61" s="1"/>
      <c r="O61" s="1"/>
    </row>
    <row r="62" spans="11:15" ht="15" customHeight="1" x14ac:dyDescent="0.2">
      <c r="K62" s="2"/>
      <c r="L62" s="1"/>
      <c r="M62" s="1"/>
      <c r="O62" s="1"/>
    </row>
    <row r="63" spans="11:15" ht="15" customHeight="1" x14ac:dyDescent="0.2">
      <c r="K63" s="2"/>
      <c r="L63" s="1"/>
      <c r="M63" s="1"/>
      <c r="O63" s="1"/>
    </row>
    <row r="64" spans="11:15" ht="15" customHeight="1" x14ac:dyDescent="0.2">
      <c r="K64" s="2"/>
      <c r="L64" s="1"/>
      <c r="M64" s="1"/>
      <c r="O64" s="1"/>
    </row>
    <row r="65" spans="11:15" ht="15" customHeight="1" x14ac:dyDescent="0.2">
      <c r="K65" s="2"/>
      <c r="L65" s="1"/>
      <c r="M65" s="1"/>
      <c r="O65" s="1"/>
    </row>
    <row r="66" spans="11:15" ht="15" customHeight="1" x14ac:dyDescent="0.2">
      <c r="K66" s="2"/>
      <c r="L66" s="1"/>
      <c r="M66" s="1"/>
      <c r="O66" s="1"/>
    </row>
    <row r="67" spans="11:15" ht="15" customHeight="1" x14ac:dyDescent="0.2">
      <c r="K67" s="2"/>
      <c r="L67" s="1"/>
      <c r="M67" s="1"/>
      <c r="O67" s="1"/>
    </row>
    <row r="68" spans="11:15" ht="15" customHeight="1" x14ac:dyDescent="0.2">
      <c r="K68" s="2"/>
      <c r="L68" s="1"/>
      <c r="M68" s="1"/>
      <c r="O68" s="1"/>
    </row>
    <row r="69" spans="11:15" ht="15" customHeight="1" x14ac:dyDescent="0.2">
      <c r="K69" s="2"/>
      <c r="L69" s="1"/>
      <c r="M69" s="1"/>
      <c r="O69" s="1"/>
    </row>
    <row r="70" spans="11:15" ht="15" customHeight="1" x14ac:dyDescent="0.2">
      <c r="K70" s="2"/>
      <c r="L70" s="1"/>
      <c r="M70" s="1"/>
      <c r="O70" s="1"/>
    </row>
    <row r="71" spans="11:15" ht="15" customHeight="1" x14ac:dyDescent="0.2">
      <c r="K71" s="2"/>
      <c r="L71" s="1"/>
      <c r="M71" s="1"/>
      <c r="O71" s="1"/>
    </row>
    <row r="72" spans="11:15" ht="15" customHeight="1" x14ac:dyDescent="0.2">
      <c r="K72" s="2"/>
      <c r="L72" s="1"/>
      <c r="M72" s="1"/>
      <c r="O72" s="1"/>
    </row>
    <row r="73" spans="11:15" ht="15" customHeight="1" x14ac:dyDescent="0.2">
      <c r="K73" s="2"/>
      <c r="L73" s="1"/>
      <c r="M73" s="1"/>
      <c r="O73" s="1"/>
    </row>
    <row r="74" spans="11:15" ht="15" customHeight="1" x14ac:dyDescent="0.2">
      <c r="K74" s="2"/>
      <c r="L74" s="1"/>
      <c r="M74" s="1"/>
      <c r="O74" s="1"/>
    </row>
    <row r="75" spans="11:15" ht="15" customHeight="1" x14ac:dyDescent="0.2">
      <c r="K75" s="2"/>
      <c r="L75" s="1"/>
      <c r="M75" s="1"/>
      <c r="O75" s="1"/>
    </row>
    <row r="76" spans="11:15" ht="15" customHeight="1" x14ac:dyDescent="0.2">
      <c r="K76" s="2"/>
      <c r="L76" s="1"/>
      <c r="M76" s="1"/>
      <c r="O76" s="1"/>
    </row>
    <row r="77" spans="11:15" ht="15" customHeight="1" x14ac:dyDescent="0.2">
      <c r="K77" s="2"/>
      <c r="L77" s="1"/>
      <c r="M77" s="1"/>
      <c r="O77" s="1"/>
    </row>
    <row r="78" spans="11:15" ht="15" customHeight="1" x14ac:dyDescent="0.2">
      <c r="K78" s="2"/>
      <c r="L78" s="1"/>
      <c r="M78" s="1"/>
      <c r="O78" s="1"/>
    </row>
    <row r="79" spans="11:15" ht="15" customHeight="1" x14ac:dyDescent="0.2">
      <c r="K79" s="2"/>
      <c r="L79" s="1"/>
      <c r="M79" s="1"/>
      <c r="O79" s="1"/>
    </row>
    <row r="80" spans="11:15" ht="15" customHeight="1" x14ac:dyDescent="0.2">
      <c r="K80" s="2"/>
      <c r="L80" s="1"/>
      <c r="M80" s="1"/>
      <c r="O80" s="1"/>
    </row>
    <row r="81" spans="11:15" ht="15" customHeight="1" x14ac:dyDescent="0.2">
      <c r="K81" s="2"/>
      <c r="L81" s="1"/>
      <c r="M81" s="1"/>
      <c r="O81" s="1"/>
    </row>
    <row r="82" spans="11:15" ht="15" customHeight="1" x14ac:dyDescent="0.2">
      <c r="K82" s="2"/>
      <c r="L82" s="1"/>
      <c r="M82" s="1"/>
      <c r="O82" s="1"/>
    </row>
    <row r="83" spans="11:15" ht="15" customHeight="1" x14ac:dyDescent="0.2">
      <c r="K83" s="2"/>
      <c r="L83" s="1"/>
      <c r="M83" s="1"/>
      <c r="O83" s="1"/>
    </row>
    <row r="84" spans="11:15" ht="15" customHeight="1" x14ac:dyDescent="0.2">
      <c r="K84" s="2"/>
      <c r="L84" s="1"/>
      <c r="M84" s="1"/>
      <c r="O84" s="1"/>
    </row>
    <row r="85" spans="11:15" ht="15" customHeight="1" x14ac:dyDescent="0.2">
      <c r="K85" s="2"/>
      <c r="L85" s="1"/>
      <c r="M85" s="1"/>
      <c r="O85" s="1"/>
    </row>
    <row r="86" spans="11:15" ht="15" customHeight="1" x14ac:dyDescent="0.2">
      <c r="K86" s="2"/>
      <c r="L86" s="1"/>
      <c r="M86" s="1"/>
      <c r="O86" s="1"/>
    </row>
    <row r="87" spans="11:15" ht="15" customHeight="1" x14ac:dyDescent="0.2">
      <c r="K87" s="2"/>
      <c r="L87" s="1"/>
      <c r="M87" s="1"/>
      <c r="O87" s="1"/>
    </row>
    <row r="88" spans="11:15" ht="15" customHeight="1" x14ac:dyDescent="0.2">
      <c r="K88" s="2"/>
      <c r="L88" s="1"/>
      <c r="M88" s="1"/>
      <c r="O88" s="1"/>
    </row>
    <row r="89" spans="11:15" ht="15" customHeight="1" x14ac:dyDescent="0.2">
      <c r="K89" s="2"/>
      <c r="L89" s="1"/>
      <c r="M89" s="1"/>
      <c r="O89" s="1"/>
    </row>
    <row r="90" spans="11:15" ht="15" customHeight="1" x14ac:dyDescent="0.2">
      <c r="K90" s="2"/>
      <c r="L90" s="1"/>
      <c r="M90" s="1"/>
      <c r="O90" s="1"/>
    </row>
    <row r="91" spans="11:15" ht="15" customHeight="1" x14ac:dyDescent="0.2">
      <c r="K91" s="2"/>
      <c r="L91" s="1"/>
      <c r="M91" s="1"/>
      <c r="O91" s="1"/>
    </row>
    <row r="92" spans="11:15" ht="15" customHeight="1" x14ac:dyDescent="0.2">
      <c r="K92" s="2"/>
      <c r="L92" s="1"/>
      <c r="M92" s="1"/>
      <c r="O92" s="1"/>
    </row>
    <row r="93" spans="11:15" ht="15" customHeight="1" x14ac:dyDescent="0.2">
      <c r="K93" s="2"/>
      <c r="L93" s="1"/>
      <c r="M93" s="1"/>
      <c r="O93" s="1"/>
    </row>
    <row r="124" spans="15:16" ht="15" customHeight="1" x14ac:dyDescent="0.2">
      <c r="O124" s="64"/>
      <c r="P124" s="64"/>
    </row>
    <row r="125" spans="15:16" ht="15" customHeight="1" x14ac:dyDescent="0.2">
      <c r="O125" s="64"/>
      <c r="P125" s="64"/>
    </row>
    <row r="173" spans="11:16" ht="15" customHeight="1" x14ac:dyDescent="0.2">
      <c r="K173" s="3"/>
      <c r="L173" s="3"/>
      <c r="M173" s="3"/>
      <c r="N173" s="13"/>
      <c r="O173" s="3"/>
      <c r="P173" s="3"/>
    </row>
    <row r="179" spans="11:16" ht="15" customHeight="1" x14ac:dyDescent="0.2">
      <c r="K179" s="6"/>
      <c r="L179" s="6"/>
      <c r="M179" s="6"/>
      <c r="N179" s="13"/>
      <c r="O179" s="6"/>
      <c r="P179" s="6"/>
    </row>
    <row r="188" spans="11:16" ht="15" customHeight="1" x14ac:dyDescent="0.2">
      <c r="K188" s="7"/>
      <c r="L188" s="7"/>
      <c r="M188" s="7"/>
      <c r="N188" s="14"/>
      <c r="O188" s="7"/>
      <c r="P188" s="7"/>
    </row>
    <row r="189" spans="11:16" ht="15" customHeight="1" x14ac:dyDescent="0.2">
      <c r="L189" s="8"/>
      <c r="M189" s="8"/>
      <c r="N189" s="15"/>
      <c r="O189" s="8"/>
      <c r="P189" s="8"/>
    </row>
    <row r="190" spans="11:16" ht="15" customHeight="1" x14ac:dyDescent="0.2">
      <c r="L190" s="8"/>
      <c r="M190" s="8"/>
      <c r="N190" s="15"/>
      <c r="O190" s="8"/>
      <c r="P190" s="8"/>
    </row>
    <row r="191" spans="11:16" ht="15" customHeight="1" x14ac:dyDescent="0.2">
      <c r="L191" s="8"/>
      <c r="M191" s="8"/>
      <c r="N191" s="15"/>
      <c r="O191" s="8"/>
      <c r="P191" s="8"/>
    </row>
    <row r="192" spans="11:16" ht="15" customHeight="1" x14ac:dyDescent="0.2">
      <c r="K192" s="8"/>
      <c r="L192" s="8"/>
      <c r="M192" s="8"/>
      <c r="N192" s="15"/>
      <c r="O192" s="8"/>
      <c r="P192" s="8"/>
    </row>
    <row r="193" spans="11:16" ht="15" customHeight="1" x14ac:dyDescent="0.2">
      <c r="K193" s="8"/>
      <c r="L193" s="8"/>
      <c r="M193" s="8"/>
      <c r="N193" s="15"/>
      <c r="O193" s="8"/>
      <c r="P193" s="8"/>
    </row>
    <row r="194" spans="11:16" ht="15" customHeight="1" x14ac:dyDescent="0.2">
      <c r="K194" s="8"/>
      <c r="L194" s="8"/>
      <c r="M194" s="8"/>
      <c r="N194" s="15"/>
      <c r="O194" s="8"/>
      <c r="P194" s="8"/>
    </row>
    <row r="197" spans="11:16" ht="15" customHeight="1" x14ac:dyDescent="0.2">
      <c r="K197" s="6"/>
      <c r="L197" s="6"/>
      <c r="M197" s="6"/>
      <c r="N197" s="13"/>
      <c r="O197" s="6"/>
      <c r="P197" s="6"/>
    </row>
    <row r="204" spans="11:16" ht="15" customHeight="1" x14ac:dyDescent="0.2">
      <c r="L204" s="5"/>
      <c r="M204" s="5"/>
      <c r="N204" s="16"/>
      <c r="O204" s="5"/>
      <c r="P204" s="5"/>
    </row>
    <row r="205" spans="11:16" ht="15" customHeight="1" x14ac:dyDescent="0.2">
      <c r="L205" s="5"/>
      <c r="M205" s="5"/>
      <c r="N205" s="16"/>
      <c r="O205" s="5"/>
      <c r="P205" s="5"/>
    </row>
    <row r="206" spans="11:16" ht="15" customHeight="1" x14ac:dyDescent="0.2">
      <c r="L206" s="5"/>
      <c r="M206" s="5"/>
      <c r="N206" s="16"/>
      <c r="O206" s="5"/>
      <c r="P206" s="5"/>
    </row>
    <row r="207" spans="11:16" ht="15" customHeight="1" x14ac:dyDescent="0.2">
      <c r="L207" s="5"/>
      <c r="M207" s="5"/>
      <c r="N207" s="16"/>
      <c r="O207" s="5"/>
      <c r="P207" s="5"/>
    </row>
    <row r="208" spans="11:16" ht="15" customHeight="1" x14ac:dyDescent="0.2">
      <c r="K208" s="5"/>
      <c r="L208" s="5"/>
      <c r="M208" s="5"/>
      <c r="N208" s="16"/>
      <c r="O208" s="5"/>
      <c r="P208" s="5"/>
    </row>
    <row r="209" spans="11:16" ht="15" customHeight="1" x14ac:dyDescent="0.2">
      <c r="K209" s="5"/>
      <c r="L209" s="5"/>
      <c r="M209" s="5"/>
      <c r="N209" s="16"/>
      <c r="O209" s="5"/>
      <c r="P209" s="5"/>
    </row>
    <row r="210" spans="11:16" ht="15" customHeight="1" x14ac:dyDescent="0.2">
      <c r="K210" s="5"/>
      <c r="L210" s="5"/>
      <c r="M210" s="5"/>
      <c r="N210" s="16"/>
      <c r="O210" s="5"/>
      <c r="P210" s="5"/>
    </row>
    <row r="211" spans="11:16" ht="15" customHeight="1" x14ac:dyDescent="0.2">
      <c r="K211" s="5"/>
      <c r="L211" s="5"/>
      <c r="M211" s="5"/>
      <c r="N211" s="16"/>
      <c r="O211" s="5"/>
      <c r="P211" s="5"/>
    </row>
    <row r="214" spans="11:16" ht="15" customHeight="1" x14ac:dyDescent="0.2">
      <c r="K214" s="9"/>
      <c r="L214" s="9"/>
      <c r="M214" s="9"/>
      <c r="N214" s="17"/>
      <c r="O214" s="9"/>
      <c r="P214" s="9"/>
    </row>
    <row r="215" spans="11:16" ht="15" customHeight="1" x14ac:dyDescent="0.2">
      <c r="K215" s="10"/>
      <c r="L215" s="10"/>
      <c r="M215" s="10"/>
      <c r="N215" s="18"/>
      <c r="O215" s="10"/>
      <c r="P215" s="10"/>
    </row>
    <row r="216" spans="11:16" ht="15" customHeight="1" x14ac:dyDescent="0.2">
      <c r="K216" s="4"/>
      <c r="L216" s="4"/>
      <c r="M216" s="4"/>
      <c r="N216" s="19"/>
      <c r="O216" s="4"/>
      <c r="P216" s="4"/>
    </row>
    <row r="217" spans="11:16" ht="15" customHeight="1" x14ac:dyDescent="0.2">
      <c r="K217" s="4"/>
      <c r="L217" s="4"/>
      <c r="M217" s="4"/>
      <c r="N217" s="19"/>
      <c r="O217" s="4"/>
      <c r="P217" s="4"/>
    </row>
    <row r="218" spans="11:16" ht="15" customHeight="1" x14ac:dyDescent="0.2">
      <c r="K218" s="4"/>
      <c r="L218" s="4"/>
      <c r="M218" s="4"/>
      <c r="N218" s="19"/>
      <c r="O218" s="4"/>
      <c r="P218" s="4"/>
    </row>
    <row r="219" spans="11:16" ht="15" customHeight="1" x14ac:dyDescent="0.2">
      <c r="K219" s="4"/>
      <c r="L219" s="4"/>
      <c r="M219" s="4"/>
      <c r="N219" s="19"/>
      <c r="O219" s="4"/>
      <c r="P219" s="4"/>
    </row>
    <row r="220" spans="11:16" ht="15" customHeight="1" x14ac:dyDescent="0.2">
      <c r="K220" s="4"/>
      <c r="L220" s="4"/>
      <c r="M220" s="4"/>
      <c r="N220" s="19"/>
      <c r="O220" s="4"/>
      <c r="P220" s="4"/>
    </row>
    <row r="222" spans="11:16" ht="15" customHeight="1" x14ac:dyDescent="0.2">
      <c r="K222" s="9"/>
      <c r="L222" s="9"/>
      <c r="M222" s="9"/>
      <c r="N222" s="17"/>
      <c r="O222" s="9"/>
      <c r="P222" s="9"/>
    </row>
    <row r="223" spans="11:16" ht="15" customHeight="1" x14ac:dyDescent="0.2">
      <c r="K223" s="10"/>
      <c r="L223" s="10"/>
      <c r="M223" s="10"/>
      <c r="N223" s="18"/>
      <c r="O223" s="10"/>
      <c r="P223" s="10"/>
    </row>
    <row r="224" spans="11:16" ht="15" customHeight="1" x14ac:dyDescent="0.2">
      <c r="K224" s="4"/>
      <c r="L224" s="4"/>
      <c r="M224" s="4"/>
      <c r="N224" s="19"/>
      <c r="O224" s="4"/>
      <c r="P224" s="4"/>
    </row>
    <row r="225" spans="11:16" ht="15" customHeight="1" x14ac:dyDescent="0.2">
      <c r="K225" s="4"/>
      <c r="L225" s="4"/>
      <c r="M225" s="4"/>
      <c r="N225" s="19"/>
      <c r="O225" s="4"/>
      <c r="P225" s="4"/>
    </row>
    <row r="226" spans="11:16" ht="15" customHeight="1" x14ac:dyDescent="0.2">
      <c r="K226" s="4"/>
      <c r="L226" s="4"/>
      <c r="M226" s="4"/>
      <c r="N226" s="19"/>
      <c r="O226" s="4"/>
      <c r="P226" s="4"/>
    </row>
    <row r="227" spans="11:16" ht="15" customHeight="1" x14ac:dyDescent="0.2">
      <c r="K227" s="4"/>
      <c r="L227" s="4"/>
      <c r="M227" s="4"/>
      <c r="N227" s="19"/>
      <c r="O227" s="4"/>
      <c r="P227" s="4"/>
    </row>
    <row r="228" spans="11:16" ht="15" customHeight="1" x14ac:dyDescent="0.2">
      <c r="K228" s="4"/>
      <c r="L228" s="4"/>
      <c r="M228" s="4"/>
      <c r="N228" s="19"/>
      <c r="O228" s="4"/>
      <c r="P228" s="4"/>
    </row>
  </sheetData>
  <mergeCells count="14">
    <mergeCell ref="O124:P124"/>
    <mergeCell ref="O125:P125"/>
    <mergeCell ref="A16:A17"/>
    <mergeCell ref="B16:B17"/>
    <mergeCell ref="C16:C17"/>
    <mergeCell ref="D16:D17"/>
    <mergeCell ref="E16:E17"/>
    <mergeCell ref="F16:F17"/>
    <mergeCell ref="B10:C10"/>
    <mergeCell ref="A15:F15"/>
    <mergeCell ref="B8:C8"/>
    <mergeCell ref="B9:C9"/>
    <mergeCell ref="B6:C6"/>
    <mergeCell ref="B12:C12"/>
  </mergeCells>
  <dataValidations disablePrompts="1" count="2">
    <dataValidation type="list" allowBlank="1" showInputMessage="1" showErrorMessage="1" sqref="I8" xr:uid="{FCCE620A-D841-4383-B946-5DBD18F10311}">
      <formula1>#REF!</formula1>
    </dataValidation>
    <dataValidation type="list" allowBlank="1" showInputMessage="1" showErrorMessage="1" sqref="I14" xr:uid="{521E1BFC-1121-49FD-AA72-5214D3FC4DFE}">
      <formula1>#REF!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74E04-6FCE-45D2-8923-FA6C2F0A068E}">
  <dimension ref="A1:O228"/>
  <sheetViews>
    <sheetView zoomScaleNormal="100" workbookViewId="0"/>
  </sheetViews>
  <sheetFormatPr defaultColWidth="15.625" defaultRowHeight="15" customHeight="1" x14ac:dyDescent="0.2"/>
  <cols>
    <col min="1" max="1" width="20.625" style="11" customWidth="1"/>
    <col min="2" max="6" width="20.625" customWidth="1"/>
    <col min="7" max="7" width="10.625" customWidth="1"/>
    <col min="9" max="9" width="35.625" customWidth="1"/>
    <col min="10" max="12" width="20.625" customWidth="1"/>
    <col min="13" max="13" width="20.625" style="1" customWidth="1"/>
    <col min="14" max="16" width="20.625" customWidth="1"/>
    <col min="21" max="22" width="10.625" customWidth="1"/>
    <col min="28" max="28" width="20.625" customWidth="1"/>
    <col min="30" max="30" width="20.625" customWidth="1"/>
    <col min="32" max="32" width="20.625" customWidth="1"/>
    <col min="35" max="35" width="20.625" customWidth="1"/>
    <col min="37" max="37" width="20.625" customWidth="1"/>
    <col min="39" max="39" width="20.625" customWidth="1"/>
  </cols>
  <sheetData>
    <row r="1" spans="1:12" ht="50.1" customHeight="1" x14ac:dyDescent="0.2">
      <c r="A1" s="21" t="s">
        <v>18</v>
      </c>
      <c r="B1" s="21"/>
      <c r="C1" s="21"/>
      <c r="D1" s="21"/>
      <c r="E1" s="21"/>
      <c r="F1" s="21"/>
    </row>
    <row r="2" spans="1:12" ht="5.0999999999999996" customHeight="1" x14ac:dyDescent="0.2">
      <c r="A2" s="22"/>
      <c r="B2" s="22"/>
      <c r="C2" s="22"/>
      <c r="D2" s="22"/>
      <c r="E2" s="22"/>
      <c r="F2" s="22"/>
    </row>
    <row r="3" spans="1:12" ht="5.0999999999999996" customHeight="1" x14ac:dyDescent="0.2">
      <c r="A3" s="20"/>
      <c r="B3" s="20"/>
      <c r="C3" s="20"/>
      <c r="D3" s="20"/>
      <c r="E3" s="20"/>
      <c r="F3" s="20"/>
    </row>
    <row r="4" spans="1:12" ht="15" customHeight="1" x14ac:dyDescent="0.2">
      <c r="A4"/>
    </row>
    <row r="6" spans="1:12" ht="15" customHeight="1" x14ac:dyDescent="0.2">
      <c r="A6" s="23" t="s">
        <v>0</v>
      </c>
      <c r="B6" s="54" t="s">
        <v>7</v>
      </c>
      <c r="C6" s="54"/>
      <c r="D6" s="24">
        <v>20</v>
      </c>
    </row>
    <row r="7" spans="1:12" ht="15" customHeight="1" x14ac:dyDescent="0.2">
      <c r="A7"/>
      <c r="D7" s="52"/>
    </row>
    <row r="8" spans="1:12" ht="15" customHeight="1" x14ac:dyDescent="0.2">
      <c r="A8" s="23" t="s">
        <v>5</v>
      </c>
      <c r="B8" s="54" t="s">
        <v>6</v>
      </c>
      <c r="C8" s="54"/>
      <c r="D8" s="26">
        <v>3500000</v>
      </c>
      <c r="J8" s="1"/>
      <c r="L8" s="1"/>
    </row>
    <row r="9" spans="1:12" ht="15" customHeight="1" x14ac:dyDescent="0.2">
      <c r="A9" s="25" t="s">
        <v>3</v>
      </c>
      <c r="B9" s="60" t="s">
        <v>16</v>
      </c>
      <c r="C9" s="60"/>
      <c r="D9" s="27">
        <v>0.1</v>
      </c>
      <c r="J9" s="1"/>
      <c r="L9" s="1"/>
    </row>
    <row r="10" spans="1:12" ht="15" customHeight="1" x14ac:dyDescent="0.2">
      <c r="A10" s="25" t="s">
        <v>15</v>
      </c>
      <c r="B10" s="57" t="s">
        <v>20</v>
      </c>
      <c r="C10" s="58"/>
      <c r="D10" s="25">
        <f>D8*D9</f>
        <v>350000</v>
      </c>
      <c r="J10" s="1"/>
      <c r="L10" s="12"/>
    </row>
    <row r="11" spans="1:12" ht="15" customHeight="1" x14ac:dyDescent="0.2">
      <c r="A11"/>
      <c r="D11" s="25"/>
      <c r="J11" s="1"/>
      <c r="L11" s="12"/>
    </row>
    <row r="12" spans="1:12" ht="15" customHeight="1" x14ac:dyDescent="0.2">
      <c r="A12" s="23" t="s">
        <v>4</v>
      </c>
      <c r="B12" s="54" t="s">
        <v>21</v>
      </c>
      <c r="C12" s="54"/>
      <c r="D12" s="25">
        <f>D8-D10</f>
        <v>3150000</v>
      </c>
      <c r="J12" s="1"/>
      <c r="L12" s="12"/>
    </row>
    <row r="13" spans="1:12" ht="15" customHeight="1" x14ac:dyDescent="0.2">
      <c r="A13" s="48"/>
      <c r="B13" s="49"/>
      <c r="C13" s="50"/>
      <c r="D13" s="1"/>
      <c r="J13" s="1"/>
      <c r="L13" s="12"/>
    </row>
    <row r="14" spans="1:12" ht="15" customHeight="1" x14ac:dyDescent="0.2">
      <c r="J14" s="1"/>
      <c r="L14" s="1"/>
    </row>
    <row r="15" spans="1:12" ht="15" customHeight="1" thickBot="1" x14ac:dyDescent="0.25">
      <c r="A15" s="65" t="s">
        <v>13</v>
      </c>
      <c r="B15" s="66"/>
      <c r="C15" s="66"/>
      <c r="D15" s="66"/>
      <c r="E15" s="66"/>
      <c r="F15" s="66"/>
    </row>
    <row r="16" spans="1:12" ht="15" customHeight="1" x14ac:dyDescent="0.2">
      <c r="A16" s="62" t="s">
        <v>8</v>
      </c>
      <c r="B16" s="55" t="s">
        <v>9</v>
      </c>
      <c r="C16" s="55" t="s">
        <v>10</v>
      </c>
      <c r="D16" s="55" t="s">
        <v>11</v>
      </c>
      <c r="E16" s="55" t="s">
        <v>12</v>
      </c>
      <c r="F16" s="55" t="s">
        <v>17</v>
      </c>
    </row>
    <row r="17" spans="1:14" ht="15" customHeight="1" x14ac:dyDescent="0.2">
      <c r="A17" s="63"/>
      <c r="B17" s="56"/>
      <c r="C17" s="56"/>
      <c r="D17" s="56"/>
      <c r="E17" s="56"/>
      <c r="F17" s="56"/>
    </row>
    <row r="18" spans="1:14" ht="15" customHeight="1" x14ac:dyDescent="0.2">
      <c r="A18" s="31">
        <v>0</v>
      </c>
      <c r="B18" s="28">
        <f>D6</f>
        <v>20</v>
      </c>
      <c r="C18" s="29" t="s">
        <v>14</v>
      </c>
      <c r="D18" s="29" t="s">
        <v>14</v>
      </c>
      <c r="E18" s="29" t="s">
        <v>14</v>
      </c>
      <c r="F18" s="35">
        <f>D8</f>
        <v>3500000</v>
      </c>
      <c r="N18" s="1"/>
    </row>
    <row r="19" spans="1:14" ht="15" customHeight="1" x14ac:dyDescent="0.2">
      <c r="A19" s="36">
        <v>1</v>
      </c>
      <c r="B19" s="33">
        <f>B18-1</f>
        <v>19</v>
      </c>
      <c r="C19" s="34" t="str">
        <f>CONCATENATE(A19,"/",$D$6)</f>
        <v>1/20</v>
      </c>
      <c r="D19" s="35">
        <f t="shared" ref="D19:D38" si="0">($D$8-$D$10)*(B18/$B$40)</f>
        <v>300000</v>
      </c>
      <c r="E19" s="35">
        <f>D19</f>
        <v>300000</v>
      </c>
      <c r="F19" s="35">
        <f>$D$8-E19</f>
        <v>3200000</v>
      </c>
      <c r="J19" s="2"/>
      <c r="K19" s="1"/>
      <c r="L19" s="1"/>
      <c r="N19" s="1"/>
    </row>
    <row r="20" spans="1:14" ht="15" customHeight="1" x14ac:dyDescent="0.2">
      <c r="A20" s="36">
        <v>2</v>
      </c>
      <c r="B20" s="33">
        <f t="shared" ref="B20:B38" si="1">B19-1</f>
        <v>18</v>
      </c>
      <c r="C20" s="34" t="str">
        <f t="shared" ref="C20:C38" si="2">CONCATENATE(A20,"/",$D$6)</f>
        <v>2/20</v>
      </c>
      <c r="D20" s="35">
        <f t="shared" si="0"/>
        <v>285000</v>
      </c>
      <c r="E20" s="35">
        <f>E19+D20</f>
        <v>585000</v>
      </c>
      <c r="F20" s="35">
        <f t="shared" ref="F20:F38" si="3">$D$8-E20</f>
        <v>2915000</v>
      </c>
      <c r="J20" s="2"/>
      <c r="K20" s="1"/>
      <c r="L20" s="1"/>
      <c r="N20" s="1"/>
    </row>
    <row r="21" spans="1:14" ht="15" customHeight="1" x14ac:dyDescent="0.2">
      <c r="A21" s="36">
        <v>3</v>
      </c>
      <c r="B21" s="33">
        <f t="shared" si="1"/>
        <v>17</v>
      </c>
      <c r="C21" s="34" t="str">
        <f t="shared" si="2"/>
        <v>3/20</v>
      </c>
      <c r="D21" s="35">
        <f t="shared" si="0"/>
        <v>270000</v>
      </c>
      <c r="E21" s="35">
        <f t="shared" ref="E21:E38" si="4">E20+D21</f>
        <v>855000</v>
      </c>
      <c r="F21" s="35">
        <f t="shared" si="3"/>
        <v>2645000</v>
      </c>
      <c r="J21" s="2"/>
      <c r="K21" s="1"/>
      <c r="L21" s="1"/>
      <c r="N21" s="1"/>
    </row>
    <row r="22" spans="1:14" ht="15" customHeight="1" x14ac:dyDescent="0.2">
      <c r="A22" s="36">
        <v>4</v>
      </c>
      <c r="B22" s="33">
        <f t="shared" si="1"/>
        <v>16</v>
      </c>
      <c r="C22" s="34" t="str">
        <f t="shared" si="2"/>
        <v>4/20</v>
      </c>
      <c r="D22" s="35">
        <f t="shared" si="0"/>
        <v>255000</v>
      </c>
      <c r="E22" s="35">
        <f t="shared" si="4"/>
        <v>1110000</v>
      </c>
      <c r="F22" s="35">
        <f t="shared" si="3"/>
        <v>2390000</v>
      </c>
      <c r="J22" s="2"/>
      <c r="K22" s="1"/>
      <c r="L22" s="1"/>
      <c r="N22" s="1"/>
    </row>
    <row r="23" spans="1:14" ht="15" customHeight="1" x14ac:dyDescent="0.2">
      <c r="A23" s="36">
        <v>5</v>
      </c>
      <c r="B23" s="33">
        <f t="shared" si="1"/>
        <v>15</v>
      </c>
      <c r="C23" s="34" t="str">
        <f t="shared" si="2"/>
        <v>5/20</v>
      </c>
      <c r="D23" s="35">
        <f t="shared" si="0"/>
        <v>240000.00000000003</v>
      </c>
      <c r="E23" s="35">
        <f t="shared" si="4"/>
        <v>1350000</v>
      </c>
      <c r="F23" s="35">
        <f t="shared" si="3"/>
        <v>2150000</v>
      </c>
      <c r="J23" s="2"/>
      <c r="K23" s="1"/>
      <c r="L23" s="1"/>
      <c r="N23" s="1"/>
    </row>
    <row r="24" spans="1:14" ht="15" customHeight="1" x14ac:dyDescent="0.2">
      <c r="A24" s="36">
        <v>6</v>
      </c>
      <c r="B24" s="33">
        <f t="shared" si="1"/>
        <v>14</v>
      </c>
      <c r="C24" s="34" t="str">
        <f t="shared" si="2"/>
        <v>6/20</v>
      </c>
      <c r="D24" s="35">
        <f t="shared" si="0"/>
        <v>225000</v>
      </c>
      <c r="E24" s="35">
        <f t="shared" si="4"/>
        <v>1575000</v>
      </c>
      <c r="F24" s="35">
        <f t="shared" si="3"/>
        <v>1925000</v>
      </c>
      <c r="J24" s="2"/>
      <c r="K24" s="1"/>
      <c r="L24" s="1"/>
      <c r="N24" s="1"/>
    </row>
    <row r="25" spans="1:14" ht="15" customHeight="1" x14ac:dyDescent="0.2">
      <c r="A25" s="36">
        <v>7</v>
      </c>
      <c r="B25" s="33">
        <f t="shared" si="1"/>
        <v>13</v>
      </c>
      <c r="C25" s="34" t="str">
        <f t="shared" si="2"/>
        <v>7/20</v>
      </c>
      <c r="D25" s="35">
        <f t="shared" si="0"/>
        <v>210000</v>
      </c>
      <c r="E25" s="35">
        <f t="shared" si="4"/>
        <v>1785000</v>
      </c>
      <c r="F25" s="35">
        <f t="shared" si="3"/>
        <v>1715000</v>
      </c>
      <c r="J25" s="2"/>
      <c r="K25" s="1"/>
      <c r="L25" s="1"/>
      <c r="N25" s="1"/>
    </row>
    <row r="26" spans="1:14" ht="15" customHeight="1" x14ac:dyDescent="0.2">
      <c r="A26" s="36">
        <v>8</v>
      </c>
      <c r="B26" s="33">
        <f t="shared" si="1"/>
        <v>12</v>
      </c>
      <c r="C26" s="34" t="str">
        <f t="shared" si="2"/>
        <v>8/20</v>
      </c>
      <c r="D26" s="35">
        <f t="shared" si="0"/>
        <v>195000</v>
      </c>
      <c r="E26" s="35">
        <f t="shared" si="4"/>
        <v>1980000</v>
      </c>
      <c r="F26" s="35">
        <f t="shared" si="3"/>
        <v>1520000</v>
      </c>
      <c r="J26" s="2"/>
      <c r="K26" s="1"/>
      <c r="L26" s="1"/>
      <c r="N26" s="1"/>
    </row>
    <row r="27" spans="1:14" ht="15" customHeight="1" x14ac:dyDescent="0.2">
      <c r="A27" s="36">
        <v>9</v>
      </c>
      <c r="B27" s="33">
        <f t="shared" si="1"/>
        <v>11</v>
      </c>
      <c r="C27" s="34" t="str">
        <f t="shared" si="2"/>
        <v>9/20</v>
      </c>
      <c r="D27" s="35">
        <f t="shared" si="0"/>
        <v>180000</v>
      </c>
      <c r="E27" s="35">
        <f t="shared" si="4"/>
        <v>2160000</v>
      </c>
      <c r="F27" s="35">
        <f t="shared" si="3"/>
        <v>1340000</v>
      </c>
      <c r="J27" s="2"/>
      <c r="K27" s="1"/>
      <c r="L27" s="1"/>
      <c r="N27" s="1"/>
    </row>
    <row r="28" spans="1:14" ht="15" customHeight="1" x14ac:dyDescent="0.2">
      <c r="A28" s="36">
        <v>10</v>
      </c>
      <c r="B28" s="33">
        <f t="shared" si="1"/>
        <v>10</v>
      </c>
      <c r="C28" s="34" t="str">
        <f t="shared" si="2"/>
        <v>10/20</v>
      </c>
      <c r="D28" s="35">
        <f t="shared" si="0"/>
        <v>165000</v>
      </c>
      <c r="E28" s="35">
        <f t="shared" si="4"/>
        <v>2325000</v>
      </c>
      <c r="F28" s="35">
        <f t="shared" si="3"/>
        <v>1175000</v>
      </c>
      <c r="J28" s="2"/>
      <c r="K28" s="1"/>
      <c r="L28" s="1"/>
      <c r="N28" s="1"/>
    </row>
    <row r="29" spans="1:14" ht="15" customHeight="1" x14ac:dyDescent="0.2">
      <c r="A29" s="36">
        <v>11</v>
      </c>
      <c r="B29" s="33">
        <f t="shared" si="1"/>
        <v>9</v>
      </c>
      <c r="C29" s="34" t="str">
        <f t="shared" si="2"/>
        <v>11/20</v>
      </c>
      <c r="D29" s="35">
        <f t="shared" si="0"/>
        <v>150000</v>
      </c>
      <c r="E29" s="35">
        <f t="shared" si="4"/>
        <v>2475000</v>
      </c>
      <c r="F29" s="35">
        <f t="shared" si="3"/>
        <v>1025000</v>
      </c>
      <c r="J29" s="2"/>
      <c r="K29" s="1"/>
      <c r="L29" s="1"/>
      <c r="N29" s="1"/>
    </row>
    <row r="30" spans="1:14" ht="15" customHeight="1" x14ac:dyDescent="0.2">
      <c r="A30" s="36">
        <v>12</v>
      </c>
      <c r="B30" s="33">
        <f t="shared" si="1"/>
        <v>8</v>
      </c>
      <c r="C30" s="34" t="str">
        <f t="shared" si="2"/>
        <v>12/20</v>
      </c>
      <c r="D30" s="35">
        <f t="shared" si="0"/>
        <v>135000</v>
      </c>
      <c r="E30" s="35">
        <f t="shared" si="4"/>
        <v>2610000</v>
      </c>
      <c r="F30" s="35">
        <f t="shared" si="3"/>
        <v>890000</v>
      </c>
      <c r="J30" s="2"/>
      <c r="K30" s="1"/>
      <c r="L30" s="1"/>
      <c r="N30" s="1"/>
    </row>
    <row r="31" spans="1:14" ht="15" customHeight="1" x14ac:dyDescent="0.2">
      <c r="A31" s="36">
        <v>13</v>
      </c>
      <c r="B31" s="33">
        <f t="shared" si="1"/>
        <v>7</v>
      </c>
      <c r="C31" s="34" t="str">
        <f t="shared" si="2"/>
        <v>13/20</v>
      </c>
      <c r="D31" s="35">
        <f t="shared" si="0"/>
        <v>120000.00000000001</v>
      </c>
      <c r="E31" s="35">
        <f t="shared" si="4"/>
        <v>2730000</v>
      </c>
      <c r="F31" s="35">
        <f t="shared" si="3"/>
        <v>770000</v>
      </c>
      <c r="J31" s="2"/>
      <c r="K31" s="1"/>
      <c r="L31" s="1"/>
      <c r="N31" s="1"/>
    </row>
    <row r="32" spans="1:14" ht="15" customHeight="1" x14ac:dyDescent="0.2">
      <c r="A32" s="36">
        <v>14</v>
      </c>
      <c r="B32" s="33">
        <f t="shared" si="1"/>
        <v>6</v>
      </c>
      <c r="C32" s="34" t="str">
        <f t="shared" si="2"/>
        <v>14/20</v>
      </c>
      <c r="D32" s="35">
        <f t="shared" si="0"/>
        <v>105000</v>
      </c>
      <c r="E32" s="35">
        <f t="shared" si="4"/>
        <v>2835000</v>
      </c>
      <c r="F32" s="35">
        <f t="shared" si="3"/>
        <v>665000</v>
      </c>
      <c r="J32" s="2"/>
      <c r="K32" s="1"/>
      <c r="L32" s="1"/>
      <c r="N32" s="1"/>
    </row>
    <row r="33" spans="1:14" ht="15" customHeight="1" x14ac:dyDescent="0.2">
      <c r="A33" s="36">
        <v>15</v>
      </c>
      <c r="B33" s="33">
        <f t="shared" si="1"/>
        <v>5</v>
      </c>
      <c r="C33" s="34" t="str">
        <f t="shared" si="2"/>
        <v>15/20</v>
      </c>
      <c r="D33" s="35">
        <f t="shared" si="0"/>
        <v>90000</v>
      </c>
      <c r="E33" s="35">
        <f t="shared" si="4"/>
        <v>2925000</v>
      </c>
      <c r="F33" s="35">
        <f t="shared" si="3"/>
        <v>575000</v>
      </c>
      <c r="J33" s="2"/>
      <c r="K33" s="1"/>
      <c r="L33" s="1"/>
      <c r="N33" s="1"/>
    </row>
    <row r="34" spans="1:14" ht="15" customHeight="1" x14ac:dyDescent="0.2">
      <c r="A34" s="36">
        <v>16</v>
      </c>
      <c r="B34" s="33">
        <f t="shared" si="1"/>
        <v>4</v>
      </c>
      <c r="C34" s="34" t="str">
        <f t="shared" si="2"/>
        <v>16/20</v>
      </c>
      <c r="D34" s="35">
        <f t="shared" si="0"/>
        <v>75000</v>
      </c>
      <c r="E34" s="35">
        <f t="shared" si="4"/>
        <v>3000000</v>
      </c>
      <c r="F34" s="35">
        <f t="shared" si="3"/>
        <v>500000</v>
      </c>
      <c r="J34" s="2"/>
      <c r="K34" s="1"/>
      <c r="L34" s="1"/>
      <c r="N34" s="1"/>
    </row>
    <row r="35" spans="1:14" ht="15" customHeight="1" x14ac:dyDescent="0.2">
      <c r="A35" s="36">
        <v>17</v>
      </c>
      <c r="B35" s="33">
        <f t="shared" si="1"/>
        <v>3</v>
      </c>
      <c r="C35" s="34" t="str">
        <f t="shared" si="2"/>
        <v>17/20</v>
      </c>
      <c r="D35" s="35">
        <f t="shared" si="0"/>
        <v>60000.000000000007</v>
      </c>
      <c r="E35" s="35">
        <f t="shared" si="4"/>
        <v>3060000</v>
      </c>
      <c r="F35" s="35">
        <f t="shared" si="3"/>
        <v>440000</v>
      </c>
      <c r="J35" s="2"/>
      <c r="K35" s="1"/>
      <c r="L35" s="1"/>
      <c r="N35" s="1"/>
    </row>
    <row r="36" spans="1:14" ht="15" customHeight="1" x14ac:dyDescent="0.2">
      <c r="A36" s="36">
        <v>18</v>
      </c>
      <c r="B36" s="33">
        <f t="shared" si="1"/>
        <v>2</v>
      </c>
      <c r="C36" s="34" t="str">
        <f t="shared" si="2"/>
        <v>18/20</v>
      </c>
      <c r="D36" s="35">
        <f t="shared" si="0"/>
        <v>45000</v>
      </c>
      <c r="E36" s="35">
        <f t="shared" si="4"/>
        <v>3105000</v>
      </c>
      <c r="F36" s="35">
        <f t="shared" si="3"/>
        <v>395000</v>
      </c>
      <c r="J36" s="2"/>
      <c r="K36" s="1"/>
      <c r="L36" s="1"/>
      <c r="N36" s="1"/>
    </row>
    <row r="37" spans="1:14" ht="15" customHeight="1" x14ac:dyDescent="0.2">
      <c r="A37" s="36">
        <v>19</v>
      </c>
      <c r="B37" s="33">
        <f t="shared" si="1"/>
        <v>1</v>
      </c>
      <c r="C37" s="34" t="str">
        <f t="shared" si="2"/>
        <v>19/20</v>
      </c>
      <c r="D37" s="35">
        <f t="shared" si="0"/>
        <v>30000.000000000004</v>
      </c>
      <c r="E37" s="35">
        <f t="shared" si="4"/>
        <v>3135000</v>
      </c>
      <c r="F37" s="35">
        <f t="shared" si="3"/>
        <v>365000</v>
      </c>
      <c r="J37" s="2"/>
      <c r="K37" s="1"/>
      <c r="L37" s="1"/>
      <c r="N37" s="1"/>
    </row>
    <row r="38" spans="1:14" ht="15" customHeight="1" thickBot="1" x14ac:dyDescent="0.25">
      <c r="A38" s="44">
        <v>20</v>
      </c>
      <c r="B38" s="38">
        <f t="shared" si="1"/>
        <v>0</v>
      </c>
      <c r="C38" s="39" t="str">
        <f t="shared" si="2"/>
        <v>20/20</v>
      </c>
      <c r="D38" s="40">
        <f t="shared" si="0"/>
        <v>15000.000000000002</v>
      </c>
      <c r="E38" s="40">
        <f t="shared" si="4"/>
        <v>3150000</v>
      </c>
      <c r="F38" s="40">
        <f t="shared" si="3"/>
        <v>350000</v>
      </c>
      <c r="J38" s="2"/>
      <c r="K38" s="1"/>
      <c r="L38" s="1"/>
      <c r="N38" s="1"/>
    </row>
    <row r="39" spans="1:14" ht="15" customHeight="1" x14ac:dyDescent="0.2">
      <c r="J39" s="2"/>
      <c r="K39" s="1"/>
      <c r="L39" s="1"/>
      <c r="N39" s="1"/>
    </row>
    <row r="40" spans="1:14" ht="15" customHeight="1" x14ac:dyDescent="0.2">
      <c r="A40" s="46" t="s">
        <v>2</v>
      </c>
      <c r="B40" s="43">
        <f>SUM(B18:B38)</f>
        <v>210</v>
      </c>
      <c r="J40" s="2"/>
      <c r="K40" s="1"/>
      <c r="L40" s="1"/>
      <c r="N40" s="1"/>
    </row>
    <row r="41" spans="1:14" ht="15" customHeight="1" x14ac:dyDescent="0.2">
      <c r="J41" s="2"/>
      <c r="K41" s="1"/>
      <c r="L41" s="1"/>
      <c r="N41" s="1"/>
    </row>
    <row r="42" spans="1:14" ht="15" customHeight="1" x14ac:dyDescent="0.2">
      <c r="J42" s="2"/>
      <c r="K42" s="1"/>
      <c r="L42" s="1"/>
      <c r="N42" s="1"/>
    </row>
    <row r="43" spans="1:14" ht="15" customHeight="1" x14ac:dyDescent="0.2">
      <c r="J43" s="2"/>
      <c r="K43" s="1"/>
      <c r="L43" s="1"/>
      <c r="N43" s="1"/>
    </row>
    <row r="44" spans="1:14" ht="15" customHeight="1" x14ac:dyDescent="0.2">
      <c r="J44" s="2"/>
      <c r="K44" s="1"/>
      <c r="L44" s="1"/>
      <c r="N44" s="1"/>
    </row>
    <row r="45" spans="1:14" ht="15" customHeight="1" x14ac:dyDescent="0.2">
      <c r="J45" s="2"/>
      <c r="K45" s="1"/>
      <c r="L45" s="1"/>
      <c r="N45" s="1"/>
    </row>
    <row r="46" spans="1:14" ht="15" customHeight="1" x14ac:dyDescent="0.2">
      <c r="J46" s="2"/>
      <c r="K46" s="1"/>
      <c r="L46" s="1"/>
      <c r="N46" s="1"/>
    </row>
    <row r="47" spans="1:14" ht="15" customHeight="1" x14ac:dyDescent="0.2">
      <c r="J47" s="2"/>
      <c r="K47" s="1"/>
      <c r="L47" s="1"/>
      <c r="N47" s="1"/>
    </row>
    <row r="48" spans="1:14" ht="15" customHeight="1" x14ac:dyDescent="0.2">
      <c r="J48" s="2"/>
      <c r="K48" s="1"/>
      <c r="L48" s="1"/>
      <c r="N48" s="1"/>
    </row>
    <row r="49" spans="10:14" ht="15" customHeight="1" x14ac:dyDescent="0.2">
      <c r="J49" s="2"/>
      <c r="K49" s="1"/>
      <c r="L49" s="1"/>
      <c r="N49" s="1"/>
    </row>
    <row r="50" spans="10:14" ht="15" customHeight="1" x14ac:dyDescent="0.2">
      <c r="J50" s="2"/>
      <c r="K50" s="1"/>
      <c r="L50" s="1"/>
      <c r="N50" s="1"/>
    </row>
    <row r="51" spans="10:14" ht="15" customHeight="1" x14ac:dyDescent="0.2">
      <c r="J51" s="2"/>
      <c r="K51" s="1"/>
      <c r="L51" s="1"/>
      <c r="N51" s="1"/>
    </row>
    <row r="52" spans="10:14" ht="15" customHeight="1" x14ac:dyDescent="0.2">
      <c r="J52" s="2"/>
      <c r="K52" s="1"/>
      <c r="L52" s="1"/>
      <c r="N52" s="1"/>
    </row>
    <row r="53" spans="10:14" ht="15" customHeight="1" x14ac:dyDescent="0.2">
      <c r="J53" s="2"/>
      <c r="K53" s="1"/>
      <c r="L53" s="1"/>
      <c r="N53" s="1"/>
    </row>
    <row r="54" spans="10:14" ht="15" customHeight="1" x14ac:dyDescent="0.2">
      <c r="J54" s="2"/>
      <c r="K54" s="1"/>
      <c r="L54" s="1"/>
      <c r="N54" s="1"/>
    </row>
    <row r="55" spans="10:14" ht="15" customHeight="1" x14ac:dyDescent="0.2">
      <c r="J55" s="2"/>
      <c r="K55" s="1"/>
      <c r="L55" s="1"/>
      <c r="N55" s="1"/>
    </row>
    <row r="56" spans="10:14" ht="15" customHeight="1" x14ac:dyDescent="0.2">
      <c r="J56" s="2"/>
      <c r="K56" s="1"/>
      <c r="L56" s="1"/>
      <c r="N56" s="1"/>
    </row>
    <row r="57" spans="10:14" ht="15" customHeight="1" x14ac:dyDescent="0.2">
      <c r="J57" s="2"/>
      <c r="K57" s="1"/>
      <c r="L57" s="1"/>
      <c r="N57" s="1"/>
    </row>
    <row r="58" spans="10:14" ht="15" customHeight="1" x14ac:dyDescent="0.2">
      <c r="J58" s="2"/>
      <c r="K58" s="1"/>
      <c r="L58" s="1"/>
      <c r="N58" s="1"/>
    </row>
    <row r="59" spans="10:14" ht="15" customHeight="1" x14ac:dyDescent="0.2">
      <c r="J59" s="2"/>
      <c r="K59" s="1"/>
      <c r="L59" s="1"/>
      <c r="N59" s="1"/>
    </row>
    <row r="60" spans="10:14" ht="15" customHeight="1" x14ac:dyDescent="0.2">
      <c r="J60" s="2"/>
      <c r="K60" s="1"/>
      <c r="L60" s="1"/>
      <c r="N60" s="1"/>
    </row>
    <row r="61" spans="10:14" ht="15" customHeight="1" x14ac:dyDescent="0.2">
      <c r="J61" s="2"/>
      <c r="K61" s="1"/>
      <c r="L61" s="1"/>
      <c r="N61" s="1"/>
    </row>
    <row r="62" spans="10:14" ht="15" customHeight="1" x14ac:dyDescent="0.2">
      <c r="J62" s="2"/>
      <c r="K62" s="1"/>
      <c r="L62" s="1"/>
      <c r="N62" s="1"/>
    </row>
    <row r="63" spans="10:14" ht="15" customHeight="1" x14ac:dyDescent="0.2">
      <c r="J63" s="2"/>
      <c r="K63" s="1"/>
      <c r="L63" s="1"/>
      <c r="N63" s="1"/>
    </row>
    <row r="64" spans="10:14" ht="15" customHeight="1" x14ac:dyDescent="0.2">
      <c r="J64" s="2"/>
      <c r="K64" s="1"/>
      <c r="L64" s="1"/>
      <c r="N64" s="1"/>
    </row>
    <row r="65" spans="10:14" ht="15" customHeight="1" x14ac:dyDescent="0.2">
      <c r="J65" s="2"/>
      <c r="K65" s="1"/>
      <c r="L65" s="1"/>
      <c r="N65" s="1"/>
    </row>
    <row r="66" spans="10:14" ht="15" customHeight="1" x14ac:dyDescent="0.2">
      <c r="J66" s="2"/>
      <c r="K66" s="1"/>
      <c r="L66" s="1"/>
      <c r="N66" s="1"/>
    </row>
    <row r="67" spans="10:14" ht="15" customHeight="1" x14ac:dyDescent="0.2">
      <c r="J67" s="2"/>
      <c r="K67" s="1"/>
      <c r="L67" s="1"/>
      <c r="N67" s="1"/>
    </row>
    <row r="68" spans="10:14" ht="15" customHeight="1" x14ac:dyDescent="0.2">
      <c r="J68" s="2"/>
      <c r="K68" s="1"/>
      <c r="L68" s="1"/>
      <c r="N68" s="1"/>
    </row>
    <row r="69" spans="10:14" ht="15" customHeight="1" x14ac:dyDescent="0.2">
      <c r="J69" s="2"/>
      <c r="K69" s="1"/>
      <c r="L69" s="1"/>
      <c r="N69" s="1"/>
    </row>
    <row r="70" spans="10:14" ht="15" customHeight="1" x14ac:dyDescent="0.2">
      <c r="J70" s="2"/>
      <c r="K70" s="1"/>
      <c r="L70" s="1"/>
      <c r="N70" s="1"/>
    </row>
    <row r="71" spans="10:14" ht="15" customHeight="1" x14ac:dyDescent="0.2">
      <c r="J71" s="2"/>
      <c r="K71" s="1"/>
      <c r="L71" s="1"/>
      <c r="N71" s="1"/>
    </row>
    <row r="72" spans="10:14" ht="15" customHeight="1" x14ac:dyDescent="0.2">
      <c r="J72" s="2"/>
      <c r="K72" s="1"/>
      <c r="L72" s="1"/>
      <c r="N72" s="1"/>
    </row>
    <row r="73" spans="10:14" ht="15" customHeight="1" x14ac:dyDescent="0.2">
      <c r="J73" s="2"/>
      <c r="K73" s="1"/>
      <c r="L73" s="1"/>
      <c r="N73" s="1"/>
    </row>
    <row r="74" spans="10:14" ht="15" customHeight="1" x14ac:dyDescent="0.2">
      <c r="J74" s="2"/>
      <c r="K74" s="1"/>
      <c r="L74" s="1"/>
      <c r="N74" s="1"/>
    </row>
    <row r="75" spans="10:14" ht="15" customHeight="1" x14ac:dyDescent="0.2">
      <c r="J75" s="2"/>
      <c r="K75" s="1"/>
      <c r="L75" s="1"/>
      <c r="N75" s="1"/>
    </row>
    <row r="76" spans="10:14" ht="15" customHeight="1" x14ac:dyDescent="0.2">
      <c r="J76" s="2"/>
      <c r="K76" s="1"/>
      <c r="L76" s="1"/>
      <c r="N76" s="1"/>
    </row>
    <row r="77" spans="10:14" ht="15" customHeight="1" x14ac:dyDescent="0.2">
      <c r="J77" s="2"/>
      <c r="K77" s="1"/>
      <c r="L77" s="1"/>
      <c r="N77" s="1"/>
    </row>
    <row r="78" spans="10:14" ht="15" customHeight="1" x14ac:dyDescent="0.2">
      <c r="J78" s="2"/>
      <c r="K78" s="1"/>
      <c r="L78" s="1"/>
      <c r="N78" s="1"/>
    </row>
    <row r="79" spans="10:14" ht="15" customHeight="1" x14ac:dyDescent="0.2">
      <c r="J79" s="2"/>
      <c r="K79" s="1"/>
      <c r="L79" s="1"/>
      <c r="N79" s="1"/>
    </row>
    <row r="80" spans="10:14" ht="15" customHeight="1" x14ac:dyDescent="0.2">
      <c r="J80" s="2"/>
      <c r="K80" s="1"/>
      <c r="L80" s="1"/>
      <c r="N80" s="1"/>
    </row>
    <row r="81" spans="10:14" ht="15" customHeight="1" x14ac:dyDescent="0.2">
      <c r="J81" s="2"/>
      <c r="K81" s="1"/>
      <c r="L81" s="1"/>
      <c r="N81" s="1"/>
    </row>
    <row r="82" spans="10:14" ht="15" customHeight="1" x14ac:dyDescent="0.2">
      <c r="J82" s="2"/>
      <c r="K82" s="1"/>
      <c r="L82" s="1"/>
      <c r="N82" s="1"/>
    </row>
    <row r="83" spans="10:14" ht="15" customHeight="1" x14ac:dyDescent="0.2">
      <c r="J83" s="2"/>
      <c r="K83" s="1"/>
      <c r="L83" s="1"/>
      <c r="N83" s="1"/>
    </row>
    <row r="84" spans="10:14" ht="15" customHeight="1" x14ac:dyDescent="0.2">
      <c r="J84" s="2"/>
      <c r="K84" s="1"/>
      <c r="L84" s="1"/>
      <c r="N84" s="1"/>
    </row>
    <row r="85" spans="10:14" ht="15" customHeight="1" x14ac:dyDescent="0.2">
      <c r="J85" s="2"/>
      <c r="K85" s="1"/>
      <c r="L85" s="1"/>
      <c r="N85" s="1"/>
    </row>
    <row r="86" spans="10:14" ht="15" customHeight="1" x14ac:dyDescent="0.2">
      <c r="J86" s="2"/>
      <c r="K86" s="1"/>
      <c r="L86" s="1"/>
      <c r="N86" s="1"/>
    </row>
    <row r="87" spans="10:14" ht="15" customHeight="1" x14ac:dyDescent="0.2">
      <c r="J87" s="2"/>
      <c r="K87" s="1"/>
      <c r="L87" s="1"/>
      <c r="N87" s="1"/>
    </row>
    <row r="88" spans="10:14" ht="15" customHeight="1" x14ac:dyDescent="0.2">
      <c r="J88" s="2"/>
      <c r="K88" s="1"/>
      <c r="L88" s="1"/>
      <c r="N88" s="1"/>
    </row>
    <row r="89" spans="10:14" ht="15" customHeight="1" x14ac:dyDescent="0.2">
      <c r="J89" s="2"/>
      <c r="K89" s="1"/>
      <c r="L89" s="1"/>
      <c r="N89" s="1"/>
    </row>
    <row r="90" spans="10:14" ht="15" customHeight="1" x14ac:dyDescent="0.2">
      <c r="J90" s="2"/>
      <c r="K90" s="1"/>
      <c r="L90" s="1"/>
      <c r="N90" s="1"/>
    </row>
    <row r="91" spans="10:14" ht="15" customHeight="1" x14ac:dyDescent="0.2">
      <c r="J91" s="2"/>
      <c r="K91" s="1"/>
      <c r="L91" s="1"/>
      <c r="N91" s="1"/>
    </row>
    <row r="92" spans="10:14" ht="15" customHeight="1" x14ac:dyDescent="0.2">
      <c r="J92" s="2"/>
      <c r="K92" s="1"/>
      <c r="L92" s="1"/>
      <c r="N92" s="1"/>
    </row>
    <row r="93" spans="10:14" ht="15" customHeight="1" x14ac:dyDescent="0.2">
      <c r="J93" s="2"/>
      <c r="K93" s="1"/>
      <c r="L93" s="1"/>
      <c r="N93" s="1"/>
    </row>
    <row r="124" spans="14:15" ht="15" customHeight="1" x14ac:dyDescent="0.2">
      <c r="N124" s="64"/>
      <c r="O124" s="64"/>
    </row>
    <row r="125" spans="14:15" ht="15" customHeight="1" x14ac:dyDescent="0.2">
      <c r="N125" s="64"/>
      <c r="O125" s="64"/>
    </row>
    <row r="173" spans="10:15" ht="15" customHeight="1" x14ac:dyDescent="0.2">
      <c r="J173" s="3"/>
      <c r="K173" s="3"/>
      <c r="L173" s="3"/>
      <c r="M173" s="13"/>
      <c r="N173" s="3"/>
      <c r="O173" s="3"/>
    </row>
    <row r="179" spans="10:15" ht="15" customHeight="1" x14ac:dyDescent="0.2">
      <c r="J179" s="6"/>
      <c r="K179" s="6"/>
      <c r="L179" s="6"/>
      <c r="M179" s="13"/>
      <c r="N179" s="6"/>
      <c r="O179" s="6"/>
    </row>
    <row r="188" spans="10:15" ht="15" customHeight="1" x14ac:dyDescent="0.2">
      <c r="J188" s="7"/>
      <c r="K188" s="7"/>
      <c r="L188" s="7"/>
      <c r="M188" s="14"/>
      <c r="N188" s="7"/>
      <c r="O188" s="7"/>
    </row>
    <row r="189" spans="10:15" ht="15" customHeight="1" x14ac:dyDescent="0.2">
      <c r="K189" s="8"/>
      <c r="L189" s="8"/>
      <c r="M189" s="15"/>
      <c r="N189" s="8"/>
      <c r="O189" s="8"/>
    </row>
    <row r="190" spans="10:15" ht="15" customHeight="1" x14ac:dyDescent="0.2">
      <c r="K190" s="8"/>
      <c r="L190" s="8"/>
      <c r="M190" s="15"/>
      <c r="N190" s="8"/>
      <c r="O190" s="8"/>
    </row>
    <row r="191" spans="10:15" ht="15" customHeight="1" x14ac:dyDescent="0.2">
      <c r="K191" s="8"/>
      <c r="L191" s="8"/>
      <c r="M191" s="15"/>
      <c r="N191" s="8"/>
      <c r="O191" s="8"/>
    </row>
    <row r="192" spans="10:15" ht="15" customHeight="1" x14ac:dyDescent="0.2">
      <c r="J192" s="8"/>
      <c r="K192" s="8"/>
      <c r="L192" s="8"/>
      <c r="M192" s="15"/>
      <c r="N192" s="8"/>
      <c r="O192" s="8"/>
    </row>
    <row r="193" spans="10:15" ht="15" customHeight="1" x14ac:dyDescent="0.2">
      <c r="J193" s="8"/>
      <c r="K193" s="8"/>
      <c r="L193" s="8"/>
      <c r="M193" s="15"/>
      <c r="N193" s="8"/>
      <c r="O193" s="8"/>
    </row>
    <row r="194" spans="10:15" ht="15" customHeight="1" x14ac:dyDescent="0.2">
      <c r="J194" s="8"/>
      <c r="K194" s="8"/>
      <c r="L194" s="8"/>
      <c r="M194" s="15"/>
      <c r="N194" s="8"/>
      <c r="O194" s="8"/>
    </row>
    <row r="197" spans="10:15" ht="15" customHeight="1" x14ac:dyDescent="0.2">
      <c r="J197" s="6"/>
      <c r="K197" s="6"/>
      <c r="L197" s="6"/>
      <c r="M197" s="13"/>
      <c r="N197" s="6"/>
      <c r="O197" s="6"/>
    </row>
    <row r="204" spans="10:15" ht="15" customHeight="1" x14ac:dyDescent="0.2">
      <c r="K204" s="5"/>
      <c r="L204" s="5"/>
      <c r="M204" s="16"/>
      <c r="N204" s="5"/>
      <c r="O204" s="5"/>
    </row>
    <row r="205" spans="10:15" ht="15" customHeight="1" x14ac:dyDescent="0.2">
      <c r="K205" s="5"/>
      <c r="L205" s="5"/>
      <c r="M205" s="16"/>
      <c r="N205" s="5"/>
      <c r="O205" s="5"/>
    </row>
    <row r="206" spans="10:15" ht="15" customHeight="1" x14ac:dyDescent="0.2">
      <c r="K206" s="5"/>
      <c r="L206" s="5"/>
      <c r="M206" s="16"/>
      <c r="N206" s="5"/>
      <c r="O206" s="5"/>
    </row>
    <row r="207" spans="10:15" ht="15" customHeight="1" x14ac:dyDescent="0.2">
      <c r="K207" s="5"/>
      <c r="L207" s="5"/>
      <c r="M207" s="16"/>
      <c r="N207" s="5"/>
      <c r="O207" s="5"/>
    </row>
    <row r="208" spans="10:15" ht="15" customHeight="1" x14ac:dyDescent="0.2">
      <c r="J208" s="5"/>
      <c r="K208" s="5"/>
      <c r="L208" s="5"/>
      <c r="M208" s="16"/>
      <c r="N208" s="5"/>
      <c r="O208" s="5"/>
    </row>
    <row r="209" spans="10:15" ht="15" customHeight="1" x14ac:dyDescent="0.2">
      <c r="J209" s="5"/>
      <c r="K209" s="5"/>
      <c r="L209" s="5"/>
      <c r="M209" s="16"/>
      <c r="N209" s="5"/>
      <c r="O209" s="5"/>
    </row>
    <row r="210" spans="10:15" ht="15" customHeight="1" x14ac:dyDescent="0.2">
      <c r="J210" s="5"/>
      <c r="K210" s="5"/>
      <c r="L210" s="5"/>
      <c r="M210" s="16"/>
      <c r="N210" s="5"/>
      <c r="O210" s="5"/>
    </row>
    <row r="211" spans="10:15" ht="15" customHeight="1" x14ac:dyDescent="0.2">
      <c r="J211" s="5"/>
      <c r="K211" s="5"/>
      <c r="L211" s="5"/>
      <c r="M211" s="16"/>
      <c r="N211" s="5"/>
      <c r="O211" s="5"/>
    </row>
    <row r="214" spans="10:15" ht="15" customHeight="1" x14ac:dyDescent="0.2">
      <c r="J214" s="9"/>
      <c r="K214" s="9"/>
      <c r="L214" s="9"/>
      <c r="M214" s="17"/>
      <c r="N214" s="9"/>
      <c r="O214" s="9"/>
    </row>
    <row r="215" spans="10:15" ht="15" customHeight="1" x14ac:dyDescent="0.2">
      <c r="J215" s="10"/>
      <c r="K215" s="10"/>
      <c r="L215" s="10"/>
      <c r="M215" s="18"/>
      <c r="N215" s="10"/>
      <c r="O215" s="10"/>
    </row>
    <row r="216" spans="10:15" ht="15" customHeight="1" x14ac:dyDescent="0.2">
      <c r="J216" s="4"/>
      <c r="K216" s="4"/>
      <c r="L216" s="4"/>
      <c r="M216" s="19"/>
      <c r="N216" s="4"/>
      <c r="O216" s="4"/>
    </row>
    <row r="217" spans="10:15" ht="15" customHeight="1" x14ac:dyDescent="0.2">
      <c r="J217" s="4"/>
      <c r="K217" s="4"/>
      <c r="L217" s="4"/>
      <c r="M217" s="19"/>
      <c r="N217" s="4"/>
      <c r="O217" s="4"/>
    </row>
    <row r="218" spans="10:15" ht="15" customHeight="1" x14ac:dyDescent="0.2">
      <c r="J218" s="4"/>
      <c r="K218" s="4"/>
      <c r="L218" s="4"/>
      <c r="M218" s="19"/>
      <c r="N218" s="4"/>
      <c r="O218" s="4"/>
    </row>
    <row r="219" spans="10:15" ht="15" customHeight="1" x14ac:dyDescent="0.2">
      <c r="J219" s="4"/>
      <c r="K219" s="4"/>
      <c r="L219" s="4"/>
      <c r="M219" s="19"/>
      <c r="N219" s="4"/>
      <c r="O219" s="4"/>
    </row>
    <row r="220" spans="10:15" ht="15" customHeight="1" x14ac:dyDescent="0.2">
      <c r="J220" s="4"/>
      <c r="K220" s="4"/>
      <c r="L220" s="4"/>
      <c r="M220" s="19"/>
      <c r="N220" s="4"/>
      <c r="O220" s="4"/>
    </row>
    <row r="222" spans="10:15" ht="15" customHeight="1" x14ac:dyDescent="0.2">
      <c r="J222" s="9"/>
      <c r="K222" s="9"/>
      <c r="L222" s="9"/>
      <c r="M222" s="17"/>
      <c r="N222" s="9"/>
      <c r="O222" s="9"/>
    </row>
    <row r="223" spans="10:15" ht="15" customHeight="1" x14ac:dyDescent="0.2">
      <c r="J223" s="10"/>
      <c r="K223" s="10"/>
      <c r="L223" s="10"/>
      <c r="M223" s="18"/>
      <c r="N223" s="10"/>
      <c r="O223" s="10"/>
    </row>
    <row r="224" spans="10:15" ht="15" customHeight="1" x14ac:dyDescent="0.2">
      <c r="J224" s="4"/>
      <c r="K224" s="4"/>
      <c r="L224" s="4"/>
      <c r="M224" s="19"/>
      <c r="N224" s="4"/>
      <c r="O224" s="4"/>
    </row>
    <row r="225" spans="10:15" ht="15" customHeight="1" x14ac:dyDescent="0.2">
      <c r="J225" s="4"/>
      <c r="K225" s="4"/>
      <c r="L225" s="4"/>
      <c r="M225" s="19"/>
      <c r="N225" s="4"/>
      <c r="O225" s="4"/>
    </row>
    <row r="226" spans="10:15" ht="15" customHeight="1" x14ac:dyDescent="0.2">
      <c r="J226" s="4"/>
      <c r="K226" s="4"/>
      <c r="L226" s="4"/>
      <c r="M226" s="19"/>
      <c r="N226" s="4"/>
      <c r="O226" s="4"/>
    </row>
    <row r="227" spans="10:15" ht="15" customHeight="1" x14ac:dyDescent="0.2">
      <c r="J227" s="4"/>
      <c r="K227" s="4"/>
      <c r="L227" s="4"/>
      <c r="M227" s="19"/>
      <c r="N227" s="4"/>
      <c r="O227" s="4"/>
    </row>
    <row r="228" spans="10:15" ht="15" customHeight="1" x14ac:dyDescent="0.2">
      <c r="J228" s="4"/>
      <c r="K228" s="4"/>
      <c r="L228" s="4"/>
      <c r="M228" s="19"/>
      <c r="N228" s="4"/>
      <c r="O228" s="4"/>
    </row>
  </sheetData>
  <mergeCells count="14">
    <mergeCell ref="N124:O124"/>
    <mergeCell ref="N125:O125"/>
    <mergeCell ref="A16:A17"/>
    <mergeCell ref="B16:B17"/>
    <mergeCell ref="C16:C17"/>
    <mergeCell ref="D16:D17"/>
    <mergeCell ref="E16:E17"/>
    <mergeCell ref="F16:F17"/>
    <mergeCell ref="B10:C10"/>
    <mergeCell ref="A15:F15"/>
    <mergeCell ref="B8:C8"/>
    <mergeCell ref="B9:C9"/>
    <mergeCell ref="B6:C6"/>
    <mergeCell ref="B12:C12"/>
  </mergeCells>
  <dataValidations disablePrompts="1" count="2">
    <dataValidation type="list" allowBlank="1" showInputMessage="1" showErrorMessage="1" sqref="H14" xr:uid="{0EE1730E-72C0-4EA9-9E35-F6D205981A5F}">
      <formula1>#REF!</formula1>
    </dataValidation>
    <dataValidation type="list" allowBlank="1" showInputMessage="1" showErrorMessage="1" sqref="H8" xr:uid="{01F36555-89F5-4F97-8E3B-BD1E6A8EED84}">
      <formula1>#REF!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VIDA ÚTIL DE 5 ANOS</vt:lpstr>
      <vt:lpstr>VIDA ÚTIL DE 10 ANOS</vt:lpstr>
      <vt:lpstr>VIDA ÚTIL DE 15 ANOS</vt:lpstr>
      <vt:lpstr>VIDA ÚTIL DE 20 ANOS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Método de depreciação dos dígitos decrescentes</dc:title>
  <dc:creator>Samuel Jesus de Oliveira</dc:creator>
  <cp:lastModifiedBy>Samuel Jesus de Oliveira</cp:lastModifiedBy>
  <cp:lastPrinted>2022-01-14T19:47:40Z</cp:lastPrinted>
  <dcterms:created xsi:type="dcterms:W3CDTF">2020-02-17T04:32:26Z</dcterms:created>
  <dcterms:modified xsi:type="dcterms:W3CDTF">2023-01-03T14:24:01Z</dcterms:modified>
</cp:coreProperties>
</file>