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Projetos\Projeto Alfa\Planilhas\Depreciação\"/>
    </mc:Choice>
  </mc:AlternateContent>
  <xr:revisionPtr revIDLastSave="0" documentId="13_ncr:1_{525D7FF8-C1E2-467B-94F0-FCEDEDDF1EA0}" xr6:coauthVersionLast="47" xr6:coauthVersionMax="47" xr10:uidLastSave="{00000000-0000-0000-0000-000000000000}"/>
  <bookViews>
    <workbookView xWindow="-120" yWindow="-120" windowWidth="29040" windowHeight="15840" tabRatio="950" xr2:uid="{6508EFDF-4289-4AD2-884C-3D616334D4BC}"/>
  </bookViews>
  <sheets>
    <sheet name="VIDA ÚTIL DE 5 ANOS" sheetId="22" r:id="rId1"/>
    <sheet name="VIDA ÚTIL DE 10 ANOS" sheetId="25" r:id="rId2"/>
    <sheet name="VIDA ÚTIL DE 15 ANOS" sheetId="24" r:id="rId3"/>
    <sheet name="VIDA ÚTIL DE 20 ANOS" sheetId="2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26" l="1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E22" i="26"/>
  <c r="E23" i="26" s="1"/>
  <c r="E24" i="26" s="1"/>
  <c r="E25" i="26" s="1"/>
  <c r="E26" i="26" s="1"/>
  <c r="E27" i="26" s="1"/>
  <c r="E28" i="26" s="1"/>
  <c r="E29" i="26" s="1"/>
  <c r="E30" i="26" s="1"/>
  <c r="E31" i="26" s="1"/>
  <c r="E32" i="26" s="1"/>
  <c r="E33" i="26" s="1"/>
  <c r="E34" i="26" s="1"/>
  <c r="E35" i="26" s="1"/>
  <c r="E36" i="26" s="1"/>
  <c r="E37" i="26" s="1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B40" i="26"/>
  <c r="C20" i="26" s="1"/>
  <c r="B30" i="25"/>
  <c r="C23" i="25" s="1"/>
  <c r="B35" i="24"/>
  <c r="C19" i="24" s="1"/>
  <c r="B25" i="22"/>
  <c r="G17" i="22"/>
  <c r="F17" i="22"/>
  <c r="G17" i="24"/>
  <c r="F17" i="24"/>
  <c r="G17" i="25"/>
  <c r="F17" i="25"/>
  <c r="D11" i="26"/>
  <c r="D12" i="26" s="1"/>
  <c r="F17" i="26" s="1"/>
  <c r="G17" i="26" s="1"/>
  <c r="D11" i="25"/>
  <c r="D12" i="25" s="1"/>
  <c r="D11" i="24"/>
  <c r="D12" i="24" s="1"/>
  <c r="D11" i="22"/>
  <c r="D12" i="22" s="1"/>
  <c r="C19" i="26" l="1"/>
  <c r="C18" i="24"/>
  <c r="C23" i="24"/>
  <c r="C27" i="25"/>
  <c r="D24" i="25"/>
  <c r="C25" i="25"/>
  <c r="D18" i="25"/>
  <c r="E18" i="25" s="1"/>
  <c r="F18" i="25" s="1"/>
  <c r="G18" i="25" s="1"/>
  <c r="C20" i="25"/>
  <c r="C19" i="25"/>
  <c r="C24" i="25"/>
  <c r="C26" i="25"/>
  <c r="C22" i="25"/>
  <c r="C18" i="25"/>
  <c r="D19" i="25"/>
  <c r="C21" i="25"/>
  <c r="C18" i="26"/>
  <c r="C21" i="26"/>
  <c r="D19" i="26"/>
  <c r="D20" i="26"/>
  <c r="D18" i="26"/>
  <c r="E18" i="26" s="1"/>
  <c r="D21" i="26"/>
  <c r="D22" i="25"/>
  <c r="D21" i="25"/>
  <c r="D20" i="25"/>
  <c r="D27" i="25"/>
  <c r="D26" i="25"/>
  <c r="D25" i="25"/>
  <c r="D23" i="25"/>
  <c r="D31" i="24"/>
  <c r="D20" i="24"/>
  <c r="D24" i="24"/>
  <c r="D23" i="24"/>
  <c r="D22" i="24"/>
  <c r="D32" i="24"/>
  <c r="D27" i="24"/>
  <c r="D26" i="24"/>
  <c r="D25" i="24"/>
  <c r="D19" i="24"/>
  <c r="D28" i="24"/>
  <c r="C30" i="24"/>
  <c r="C29" i="24"/>
  <c r="C21" i="24"/>
  <c r="C27" i="24"/>
  <c r="C26" i="24"/>
  <c r="C25" i="24"/>
  <c r="C31" i="24"/>
  <c r="C20" i="24"/>
  <c r="C32" i="24"/>
  <c r="D18" i="24"/>
  <c r="E18" i="24" s="1"/>
  <c r="C22" i="24"/>
  <c r="C24" i="24"/>
  <c r="C28" i="24"/>
  <c r="D29" i="24"/>
  <c r="D30" i="24"/>
  <c r="D21" i="24"/>
  <c r="E19" i="24" l="1"/>
  <c r="F19" i="24" s="1"/>
  <c r="G19" i="24" s="1"/>
  <c r="E19" i="25"/>
  <c r="E19" i="26"/>
  <c r="F19" i="26" s="1"/>
  <c r="G19" i="26" s="1"/>
  <c r="F18" i="26"/>
  <c r="G18" i="26" s="1"/>
  <c r="E20" i="24"/>
  <c r="F18" i="24"/>
  <c r="G18" i="24" s="1"/>
  <c r="E20" i="26" l="1"/>
  <c r="F20" i="26" s="1"/>
  <c r="G20" i="26" s="1"/>
  <c r="F19" i="25"/>
  <c r="G19" i="25" s="1"/>
  <c r="E20" i="25"/>
  <c r="E21" i="24"/>
  <c r="F20" i="24"/>
  <c r="G20" i="24" s="1"/>
  <c r="E21" i="26" l="1"/>
  <c r="F21" i="26" s="1"/>
  <c r="G21" i="26" s="1"/>
  <c r="E21" i="25"/>
  <c r="F20" i="25"/>
  <c r="G20" i="25" s="1"/>
  <c r="E22" i="24"/>
  <c r="F21" i="24"/>
  <c r="G21" i="24" s="1"/>
  <c r="E22" i="25" l="1"/>
  <c r="F21" i="25"/>
  <c r="G21" i="25" s="1"/>
  <c r="E23" i="24"/>
  <c r="F22" i="24"/>
  <c r="G22" i="24" s="1"/>
  <c r="E23" i="25" l="1"/>
  <c r="F22" i="25"/>
  <c r="G22" i="25" s="1"/>
  <c r="E24" i="24"/>
  <c r="F23" i="24"/>
  <c r="G23" i="24" s="1"/>
  <c r="E24" i="25" l="1"/>
  <c r="F23" i="25"/>
  <c r="G23" i="25" s="1"/>
  <c r="E25" i="24"/>
  <c r="F24" i="24"/>
  <c r="G24" i="24" s="1"/>
  <c r="E25" i="25" l="1"/>
  <c r="F24" i="25"/>
  <c r="G24" i="25" s="1"/>
  <c r="E26" i="24"/>
  <c r="F25" i="24"/>
  <c r="G25" i="24" s="1"/>
  <c r="E26" i="25" l="1"/>
  <c r="F25" i="25"/>
  <c r="G25" i="25" s="1"/>
  <c r="E27" i="24"/>
  <c r="F26" i="24"/>
  <c r="G26" i="24" s="1"/>
  <c r="E27" i="25" l="1"/>
  <c r="F27" i="25" s="1"/>
  <c r="G27" i="25" s="1"/>
  <c r="F26" i="25"/>
  <c r="G26" i="25" s="1"/>
  <c r="E28" i="24"/>
  <c r="F27" i="24"/>
  <c r="G27" i="24" s="1"/>
  <c r="E29" i="24" l="1"/>
  <c r="F28" i="24"/>
  <c r="G28" i="24" s="1"/>
  <c r="E30" i="24" l="1"/>
  <c r="F29" i="24"/>
  <c r="G29" i="24" s="1"/>
  <c r="E31" i="24" l="1"/>
  <c r="F30" i="24"/>
  <c r="G30" i="24" s="1"/>
  <c r="E32" i="24" l="1"/>
  <c r="F32" i="24" s="1"/>
  <c r="G32" i="24" s="1"/>
  <c r="F31" i="24"/>
  <c r="G31" i="24" s="1"/>
  <c r="D19" i="22" l="1"/>
  <c r="D21" i="22"/>
  <c r="D20" i="22"/>
  <c r="D22" i="22"/>
  <c r="D18" i="22"/>
  <c r="E18" i="22" s="1"/>
  <c r="F18" i="22" s="1"/>
  <c r="G18" i="22" s="1"/>
  <c r="C18" i="22"/>
  <c r="C20" i="22"/>
  <c r="C19" i="22"/>
  <c r="C21" i="22"/>
  <c r="C22" i="22"/>
  <c r="E19" i="22" l="1"/>
  <c r="F19" i="22" s="1"/>
  <c r="G19" i="22" s="1"/>
  <c r="E20" i="22" l="1"/>
  <c r="F20" i="22" s="1"/>
  <c r="G20" i="22" s="1"/>
  <c r="E21" i="22" l="1"/>
  <c r="F21" i="22" s="1"/>
  <c r="G21" i="22" s="1"/>
  <c r="E22" i="22" l="1"/>
  <c r="F22" i="22" s="1"/>
  <c r="G22" i="22" s="1"/>
</calcChain>
</file>

<file path=xl/sharedStrings.xml><?xml version="1.0" encoding="utf-8"?>
<sst xmlns="http://schemas.openxmlformats.org/spreadsheetml/2006/main" count="97" uniqueCount="23">
  <si>
    <t>n</t>
  </si>
  <si>
    <t>Somatório</t>
  </si>
  <si>
    <t>r</t>
  </si>
  <si>
    <r>
      <t>V</t>
    </r>
    <r>
      <rPr>
        <vertAlign val="subscript"/>
        <sz val="11"/>
        <color theme="1"/>
        <rFont val="Arial Nova"/>
        <family val="2"/>
      </rPr>
      <t>D</t>
    </r>
    <r>
      <rPr>
        <sz val="11"/>
        <color theme="1"/>
        <rFont val="Arial Nova"/>
        <family val="2"/>
      </rPr>
      <t xml:space="preserve"> = V</t>
    </r>
    <r>
      <rPr>
        <vertAlign val="subscript"/>
        <sz val="11"/>
        <color theme="1"/>
        <rFont val="Arial Nova"/>
        <family val="2"/>
      </rPr>
      <t>0</t>
    </r>
    <r>
      <rPr>
        <sz val="11"/>
        <color theme="1"/>
        <rFont val="Arial Nova"/>
        <family val="2"/>
      </rPr>
      <t xml:space="preserve"> - r</t>
    </r>
  </si>
  <si>
    <r>
      <t>V</t>
    </r>
    <r>
      <rPr>
        <vertAlign val="subscript"/>
        <sz val="11"/>
        <color theme="1"/>
        <rFont val="Arial Nova"/>
        <family val="2"/>
      </rPr>
      <t>D</t>
    </r>
  </si>
  <si>
    <r>
      <t>V</t>
    </r>
    <r>
      <rPr>
        <vertAlign val="subscript"/>
        <sz val="11"/>
        <color theme="1"/>
        <rFont val="Arial Nova"/>
        <family val="2"/>
      </rPr>
      <t>0</t>
    </r>
  </si>
  <si>
    <t xml:space="preserve"> = valor inicial do bem</t>
  </si>
  <si>
    <t xml:space="preserve"> = vida útil em anos</t>
  </si>
  <si>
    <t xml:space="preserve"> = resíduo (percentual)</t>
  </si>
  <si>
    <r>
      <t>V</t>
    </r>
    <r>
      <rPr>
        <vertAlign val="subscript"/>
        <sz val="11"/>
        <color theme="1"/>
        <rFont val="Arial Nova"/>
        <family val="2"/>
      </rPr>
      <t>r</t>
    </r>
  </si>
  <si>
    <t>MÉTODO DA SOMA DOS DÍGITOS CRESCENTES</t>
  </si>
  <si>
    <t>Método de depreciação dos dígitos crescentes</t>
  </si>
  <si>
    <t xml:space="preserve"> = Valor depreciável</t>
  </si>
  <si>
    <t xml:space="preserve"> = valor depreciável (equação)</t>
  </si>
  <si>
    <t xml:space="preserve"> = Valor residual</t>
  </si>
  <si>
    <t>Parcela depreciada somada ao resíduo</t>
  </si>
  <si>
    <t>Valor da parcela depreciada</t>
  </si>
  <si>
    <t>Idade do bem</t>
  </si>
  <si>
    <t>Fração aplicável no ano</t>
  </si>
  <si>
    <t>Períodos de depreciação (anos)</t>
  </si>
  <si>
    <t>Valor da depreciação</t>
  </si>
  <si>
    <t>Depreciação acumulada</t>
  </si>
  <si>
    <t>- -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</si>
</sst>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#,##0.00_ ;[Red]\-#,##0.00\ "/>
    <numFmt numFmtId="165" formatCode="#,##0_ ;[Red]\-#,##0\ "/>
  </numFmts>
  <fonts count="7" x14ac:knownFonts="1">
    <font>
      <sz val="11"/>
      <color theme="1"/>
      <name val="Arial Nova"/>
      <family val="2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i/>
      <sz val="11"/>
      <color theme="1"/>
      <name val="Arial Nova"/>
      <family val="2"/>
    </font>
    <font>
      <vertAlign val="subscript"/>
      <sz val="11"/>
      <color theme="1"/>
      <name val="Arial Nova"/>
      <family val="2"/>
    </font>
    <font>
      <sz val="11"/>
      <color theme="1"/>
      <name val="Montserrat"/>
    </font>
    <font>
      <b/>
      <sz val="22"/>
      <color rgb="FFFEFEFE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21242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164" fontId="0" fillId="0" borderId="0">
      <alignment horizontal="justify" vertical="center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164" fontId="0" fillId="0" borderId="0" xfId="0">
      <alignment horizontal="justify" vertical="center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4" xfId="0" applyBorder="1" applyAlignment="1">
      <alignment horizontal="right" vertical="center"/>
    </xf>
    <xf numFmtId="164" fontId="0" fillId="0" borderId="1" xfId="0" applyBorder="1" applyAlignment="1">
      <alignment horizontal="right" vertical="center"/>
    </xf>
    <xf numFmtId="164" fontId="3" fillId="0" borderId="1" xfId="0" applyFont="1" applyBorder="1" applyAlignment="1">
      <alignment horizontal="right" vertical="center"/>
    </xf>
    <xf numFmtId="8" fontId="0" fillId="0" borderId="0" xfId="0" applyNumberFormat="1" applyAlignment="1">
      <alignment horizontal="right" vertical="center"/>
    </xf>
    <xf numFmtId="13" fontId="0" fillId="0" borderId="6" xfId="0" applyNumberFormat="1" applyBorder="1" applyAlignment="1">
      <alignment horizontal="center" vertical="center"/>
    </xf>
    <xf numFmtId="8" fontId="0" fillId="0" borderId="6" xfId="0" applyNumberFormat="1" applyBorder="1" applyAlignment="1">
      <alignment horizontal="right" vertical="center"/>
    </xf>
    <xf numFmtId="13" fontId="0" fillId="0" borderId="0" xfId="0" applyNumberFormat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3" fontId="0" fillId="0" borderId="3" xfId="0" applyNumberFormat="1" applyBorder="1" applyAlignment="1">
      <alignment horizontal="center" vertical="center"/>
    </xf>
    <xf numFmtId="8" fontId="0" fillId="0" borderId="3" xfId="0" applyNumberFormat="1" applyBorder="1" applyAlignment="1">
      <alignment horizontal="right" vertical="center"/>
    </xf>
    <xf numFmtId="164" fontId="2" fillId="0" borderId="0" xfId="0" applyFont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" fontId="0" fillId="0" borderId="0" xfId="2" applyNumberFormat="1" applyFont="1" applyBorder="1" applyAlignment="1">
      <alignment horizontal="center" vertical="center"/>
    </xf>
    <xf numFmtId="164" fontId="0" fillId="0" borderId="7" xfId="0" applyBorder="1">
      <alignment horizontal="justify" vertical="center"/>
    </xf>
    <xf numFmtId="164" fontId="0" fillId="0" borderId="8" xfId="0" applyBorder="1" applyAlignment="1">
      <alignment horizontal="right" vertical="center"/>
    </xf>
    <xf numFmtId="164" fontId="0" fillId="0" borderId="9" xfId="0" applyBorder="1" applyAlignment="1">
      <alignment horizontal="right" vertical="center"/>
    </xf>
    <xf numFmtId="165" fontId="0" fillId="0" borderId="7" xfId="0" applyNumberFormat="1" applyBorder="1" applyAlignment="1">
      <alignment horizontal="center" vertical="center"/>
    </xf>
    <xf numFmtId="164" fontId="3" fillId="0" borderId="8" xfId="0" applyFont="1" applyBorder="1" applyAlignment="1">
      <alignment horizontal="right" vertical="center"/>
    </xf>
    <xf numFmtId="164" fontId="0" fillId="0" borderId="0" xfId="0" applyAlignment="1">
      <alignment horizontal="right" vertical="center"/>
    </xf>
    <xf numFmtId="165" fontId="0" fillId="0" borderId="1" xfId="0" applyNumberFormat="1" applyBorder="1" applyAlignment="1" applyProtection="1">
      <alignment horizontal="right" vertical="center"/>
      <protection locked="0"/>
    </xf>
    <xf numFmtId="164" fontId="0" fillId="0" borderId="1" xfId="0" applyBorder="1" applyAlignment="1" applyProtection="1">
      <alignment horizontal="right" vertical="center"/>
      <protection locked="0"/>
    </xf>
    <xf numFmtId="164" fontId="6" fillId="2" borderId="0" xfId="0" applyFont="1" applyFill="1" applyAlignment="1">
      <alignment horizontal="left" vertical="center" indent="2"/>
    </xf>
    <xf numFmtId="164" fontId="5" fillId="0" borderId="0" xfId="0" applyFont="1" applyAlignment="1">
      <alignment horizontal="left" vertical="center" indent="2"/>
    </xf>
    <xf numFmtId="9" fontId="0" fillId="0" borderId="1" xfId="1" applyFont="1" applyBorder="1" applyAlignment="1" applyProtection="1">
      <alignment horizontal="right" vertical="center"/>
      <protection locked="0"/>
    </xf>
    <xf numFmtId="164" fontId="0" fillId="0" borderId="0" xfId="0" quotePrefix="1">
      <alignment horizontal="justify" vertical="center"/>
    </xf>
    <xf numFmtId="164" fontId="0" fillId="0" borderId="0" xfId="0" applyAlignment="1" applyProtection="1">
      <alignment horizontal="right" vertical="center"/>
      <protection locked="0"/>
    </xf>
    <xf numFmtId="164" fontId="0" fillId="0" borderId="7" xfId="0" applyBorder="1" applyAlignment="1">
      <alignment horizontal="right" vertical="center"/>
    </xf>
    <xf numFmtId="164" fontId="0" fillId="0" borderId="6" xfId="0" applyBorder="1" applyAlignment="1">
      <alignment horizontal="right" vertical="center"/>
    </xf>
    <xf numFmtId="164" fontId="0" fillId="0" borderId="3" xfId="0" applyBorder="1" applyAlignment="1">
      <alignment horizontal="right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4" fontId="5" fillId="2" borderId="0" xfId="0" applyFont="1" applyFill="1" applyAlignment="1">
      <alignment horizontal="left" vertical="center" indent="2"/>
    </xf>
    <xf numFmtId="164" fontId="0" fillId="0" borderId="0" xfId="0" quotePrefix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  <xf numFmtId="165" fontId="0" fillId="0" borderId="9" xfId="0" applyNumberFormat="1" applyBorder="1" applyAlignment="1">
      <alignment horizontal="center" vertical="center"/>
    </xf>
    <xf numFmtId="2" fontId="0" fillId="0" borderId="6" xfId="0" quotePrefix="1" applyNumberFormat="1" applyBorder="1" applyAlignment="1">
      <alignment horizontal="center" vertical="center"/>
    </xf>
    <xf numFmtId="165" fontId="0" fillId="0" borderId="0" xfId="0" applyNumberFormat="1" applyAlignment="1">
      <alignment horizontal="right" vertical="center"/>
    </xf>
    <xf numFmtId="1" fontId="0" fillId="0" borderId="6" xfId="0" quotePrefix="1" applyNumberFormat="1" applyBorder="1" applyAlignment="1">
      <alignment horizontal="center" vertical="center"/>
    </xf>
    <xf numFmtId="164" fontId="6" fillId="2" borderId="0" xfId="0" applyFont="1" applyFill="1" applyAlignment="1">
      <alignment horizontal="left" vertical="center" indent="4"/>
    </xf>
    <xf numFmtId="164" fontId="0" fillId="0" borderId="5" xfId="0" applyBorder="1" applyAlignment="1">
      <alignment horizontal="center" vertical="center" wrapText="1"/>
    </xf>
    <xf numFmtId="164" fontId="0" fillId="0" borderId="1" xfId="0" applyBorder="1" applyAlignment="1">
      <alignment horizontal="center" vertical="center" wrapText="1"/>
    </xf>
    <xf numFmtId="164" fontId="0" fillId="0" borderId="4" xfId="0" quotePrefix="1" applyBorder="1">
      <alignment horizontal="justify" vertical="center"/>
    </xf>
    <xf numFmtId="164" fontId="0" fillId="0" borderId="1" xfId="0" quotePrefix="1" applyBorder="1">
      <alignment horizontal="justify" vertical="center"/>
    </xf>
    <xf numFmtId="164" fontId="0" fillId="0" borderId="1" xfId="0" quotePrefix="1" applyBorder="1" applyAlignment="1">
      <alignment horizontal="left" vertical="center"/>
    </xf>
    <xf numFmtId="164" fontId="0" fillId="0" borderId="1" xfId="0" applyBorder="1" applyAlignment="1">
      <alignment horizontal="left" vertical="center"/>
    </xf>
    <xf numFmtId="164" fontId="2" fillId="0" borderId="2" xfId="0" applyFont="1" applyBorder="1" applyAlignment="1">
      <alignment horizontal="center" vertical="center"/>
    </xf>
    <xf numFmtId="164" fontId="2" fillId="0" borderId="13" xfId="0" applyFont="1" applyBorder="1" applyAlignment="1">
      <alignment horizontal="center" vertical="center"/>
    </xf>
    <xf numFmtId="164" fontId="0" fillId="0" borderId="10" xfId="0" applyBorder="1" applyAlignment="1">
      <alignment horizontal="center" vertical="center" wrapText="1"/>
    </xf>
    <xf numFmtId="164" fontId="0" fillId="0" borderId="8" xfId="0" applyBorder="1" applyAlignment="1">
      <alignment horizontal="center" vertical="center" wrapText="1"/>
    </xf>
  </cellXfs>
  <cellStyles count="3">
    <cellStyle name="Normal" xfId="0" builtinId="0" customBuiltin="1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212429"/>
      <color rgb="FFFEFEFE"/>
      <color rgb="FF112337"/>
      <color rgb="FFCC0000"/>
      <color rgb="FFFF9966"/>
      <color rgb="FF8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E002-7F47-4D2E-A110-68FAD16D6D0B}">
  <dimension ref="A1:G56"/>
  <sheetViews>
    <sheetView tabSelected="1" zoomScaleNormal="100" workbookViewId="0">
      <selection activeCell="G31" sqref="G31"/>
    </sheetView>
  </sheetViews>
  <sheetFormatPr defaultColWidth="15.625" defaultRowHeight="15" customHeight="1" x14ac:dyDescent="0.2"/>
  <cols>
    <col min="1" max="7" width="20.625" customWidth="1"/>
    <col min="11" max="11" width="9"/>
    <col min="12" max="13" width="10.625" customWidth="1"/>
    <col min="14" max="17" width="9"/>
    <col min="19" max="19" width="20.625" customWidth="1"/>
    <col min="21" max="21" width="20.625" customWidth="1"/>
    <col min="23" max="23" width="20.625" customWidth="1"/>
    <col min="24" max="24" width="9"/>
    <col min="26" max="26" width="20.625" customWidth="1"/>
    <col min="28" max="28" width="20.625" customWidth="1"/>
    <col min="30" max="30" width="20.625" customWidth="1"/>
    <col min="31" max="31" width="9"/>
  </cols>
  <sheetData>
    <row r="1" spans="1:7" ht="50.1" customHeight="1" x14ac:dyDescent="0.2">
      <c r="A1" s="26" t="s">
        <v>10</v>
      </c>
      <c r="B1" s="26"/>
      <c r="C1" s="44"/>
      <c r="D1" s="44"/>
      <c r="E1" s="26"/>
      <c r="F1" s="26"/>
      <c r="G1" s="26"/>
    </row>
    <row r="2" spans="1:7" ht="5.0999999999999996" customHeight="1" x14ac:dyDescent="0.2">
      <c r="A2" s="27"/>
      <c r="B2" s="27"/>
      <c r="C2" s="27"/>
      <c r="D2" s="27"/>
      <c r="E2" s="27"/>
      <c r="F2" s="27"/>
      <c r="G2" s="27"/>
    </row>
    <row r="3" spans="1:7" ht="5.0999999999999996" customHeight="1" x14ac:dyDescent="0.2">
      <c r="A3" s="36"/>
      <c r="B3" s="36"/>
      <c r="C3" s="36"/>
      <c r="D3" s="36"/>
      <c r="E3" s="36"/>
      <c r="F3" s="36"/>
      <c r="G3" s="36"/>
    </row>
    <row r="6" spans="1:7" ht="15" customHeight="1" x14ac:dyDescent="0.2">
      <c r="A6" s="4" t="s">
        <v>0</v>
      </c>
      <c r="B6" s="48" t="s">
        <v>7</v>
      </c>
      <c r="C6" s="48"/>
      <c r="D6" s="24">
        <v>5</v>
      </c>
    </row>
    <row r="7" spans="1:7" ht="15" customHeight="1" x14ac:dyDescent="0.2">
      <c r="A7" s="3" t="s">
        <v>4</v>
      </c>
      <c r="B7" s="47" t="s">
        <v>13</v>
      </c>
      <c r="C7" s="47"/>
      <c r="D7" s="3" t="s">
        <v>3</v>
      </c>
    </row>
    <row r="8" spans="1:7" ht="15" customHeight="1" x14ac:dyDescent="0.2">
      <c r="A8" s="4" t="s">
        <v>5</v>
      </c>
      <c r="B8" s="48" t="s">
        <v>6</v>
      </c>
      <c r="C8" s="48"/>
      <c r="D8" s="25">
        <v>350000</v>
      </c>
    </row>
    <row r="9" spans="1:7" ht="15" customHeight="1" x14ac:dyDescent="0.2">
      <c r="A9" s="4" t="s">
        <v>2</v>
      </c>
      <c r="B9" s="47" t="s">
        <v>8</v>
      </c>
      <c r="C9" s="47"/>
      <c r="D9" s="28">
        <v>0.1</v>
      </c>
    </row>
    <row r="10" spans="1:7" ht="15" customHeight="1" x14ac:dyDescent="0.2">
      <c r="A10" s="23"/>
      <c r="B10" s="29"/>
      <c r="C10" s="29"/>
      <c r="D10" s="30"/>
    </row>
    <row r="11" spans="1:7" ht="15" customHeight="1" x14ac:dyDescent="0.2">
      <c r="A11" s="4" t="s">
        <v>9</v>
      </c>
      <c r="B11" s="48" t="s">
        <v>14</v>
      </c>
      <c r="C11" s="48"/>
      <c r="D11" s="25">
        <f>D8*D9</f>
        <v>35000</v>
      </c>
    </row>
    <row r="12" spans="1:7" ht="15" customHeight="1" x14ac:dyDescent="0.2">
      <c r="A12" s="4" t="s">
        <v>4</v>
      </c>
      <c r="B12" s="49" t="s">
        <v>12</v>
      </c>
      <c r="C12" s="50"/>
      <c r="D12" s="4">
        <f>D8-D11</f>
        <v>315000</v>
      </c>
    </row>
    <row r="14" spans="1:7" ht="15" customHeight="1" thickBot="1" x14ac:dyDescent="0.25">
      <c r="A14" s="51" t="s">
        <v>11</v>
      </c>
      <c r="B14" s="51"/>
      <c r="C14" s="51"/>
      <c r="D14" s="51"/>
      <c r="E14" s="51"/>
      <c r="F14" s="51"/>
      <c r="G14" s="13"/>
    </row>
    <row r="15" spans="1:7" ht="30" customHeight="1" x14ac:dyDescent="0.2">
      <c r="A15" s="45" t="s">
        <v>19</v>
      </c>
      <c r="B15" s="45" t="s">
        <v>17</v>
      </c>
      <c r="C15" s="45" t="s">
        <v>18</v>
      </c>
      <c r="D15" s="45" t="s">
        <v>20</v>
      </c>
      <c r="E15" s="45" t="s">
        <v>21</v>
      </c>
      <c r="F15" s="45" t="s">
        <v>16</v>
      </c>
      <c r="G15" s="45" t="s">
        <v>15</v>
      </c>
    </row>
    <row r="16" spans="1:7" ht="30" customHeight="1" x14ac:dyDescent="0.2">
      <c r="A16" s="46"/>
      <c r="B16" s="46"/>
      <c r="C16" s="46"/>
      <c r="D16" s="46"/>
      <c r="E16" s="46"/>
      <c r="F16" s="46"/>
      <c r="G16" s="46"/>
    </row>
    <row r="17" spans="1:7" ht="15" customHeight="1" x14ac:dyDescent="0.2">
      <c r="A17" s="38">
        <v>0</v>
      </c>
      <c r="B17" s="38">
        <v>0</v>
      </c>
      <c r="C17" s="43" t="s">
        <v>22</v>
      </c>
      <c r="D17" s="8">
        <v>0</v>
      </c>
      <c r="E17" s="8">
        <v>0</v>
      </c>
      <c r="F17" s="8">
        <f>$D$12+E17</f>
        <v>315000</v>
      </c>
      <c r="G17" s="8">
        <f>F17+$D$11</f>
        <v>350000</v>
      </c>
    </row>
    <row r="18" spans="1:7" ht="15" customHeight="1" x14ac:dyDescent="0.2">
      <c r="A18" s="2">
        <v>1</v>
      </c>
      <c r="B18" s="2">
        <v>1</v>
      </c>
      <c r="C18" s="7" t="str">
        <f>CONCATENATE(B18,"/",$B$25)</f>
        <v>1/15</v>
      </c>
      <c r="D18" s="8">
        <f>(B18/$B$25)*$D$12</f>
        <v>21000</v>
      </c>
      <c r="E18" s="8">
        <f>D18</f>
        <v>21000</v>
      </c>
      <c r="F18" s="8">
        <f>$D$12-E18</f>
        <v>294000</v>
      </c>
      <c r="G18" s="8">
        <f>F18+$D$11</f>
        <v>329000</v>
      </c>
    </row>
    <row r="19" spans="1:7" ht="15" customHeight="1" x14ac:dyDescent="0.2">
      <c r="A19" s="14">
        <v>2</v>
      </c>
      <c r="B19" s="14">
        <v>2</v>
      </c>
      <c r="C19" s="7" t="str">
        <f>CONCATENATE(B19,"/",$B$25)</f>
        <v>2/15</v>
      </c>
      <c r="D19" s="8">
        <f>(B19/$B$25)*$D$12</f>
        <v>42000</v>
      </c>
      <c r="E19" s="8">
        <f>E18+D19</f>
        <v>63000</v>
      </c>
      <c r="F19" s="8">
        <f>$D$12-E19</f>
        <v>252000</v>
      </c>
      <c r="G19" s="8">
        <f t="shared" ref="G19:G22" si="0">F19+$D$11</f>
        <v>287000</v>
      </c>
    </row>
    <row r="20" spans="1:7" ht="15" customHeight="1" x14ac:dyDescent="0.2">
      <c r="A20" s="14">
        <v>3</v>
      </c>
      <c r="B20" s="14">
        <v>3</v>
      </c>
      <c r="C20" s="7" t="str">
        <f>CONCATENATE(B20,"/",$B$25)</f>
        <v>3/15</v>
      </c>
      <c r="D20" s="8">
        <f>(B20/$B$25)*$D$12</f>
        <v>63000</v>
      </c>
      <c r="E20" s="8">
        <f t="shared" ref="E20:E22" si="1">E19+D20</f>
        <v>126000</v>
      </c>
      <c r="F20" s="8">
        <f>$D$12-E20</f>
        <v>189000</v>
      </c>
      <c r="G20" s="8">
        <f t="shared" si="0"/>
        <v>224000</v>
      </c>
    </row>
    <row r="21" spans="1:7" ht="15" customHeight="1" x14ac:dyDescent="0.2">
      <c r="A21" s="14">
        <v>4</v>
      </c>
      <c r="B21" s="14">
        <v>4</v>
      </c>
      <c r="C21" s="7" t="str">
        <f>CONCATENATE(B21,"/",$B$25)</f>
        <v>4/15</v>
      </c>
      <c r="D21" s="8">
        <f>(B21/$B$25)*$D$12</f>
        <v>84000</v>
      </c>
      <c r="E21" s="8">
        <f t="shared" si="1"/>
        <v>210000</v>
      </c>
      <c r="F21" s="8">
        <f>$D$12-E21</f>
        <v>105000</v>
      </c>
      <c r="G21" s="8">
        <f t="shared" si="0"/>
        <v>140000</v>
      </c>
    </row>
    <row r="22" spans="1:7" ht="15" customHeight="1" thickBot="1" x14ac:dyDescent="0.25">
      <c r="A22" s="10">
        <v>5</v>
      </c>
      <c r="B22" s="10">
        <v>5</v>
      </c>
      <c r="C22" s="11" t="str">
        <f>CONCATENATE(B22,"/",$B$25)</f>
        <v>5/15</v>
      </c>
      <c r="D22" s="12">
        <f>(B22/$B$25)*$D$12</f>
        <v>105000</v>
      </c>
      <c r="E22" s="12">
        <f t="shared" si="1"/>
        <v>315000</v>
      </c>
      <c r="F22" s="12">
        <f>$D$12-E22</f>
        <v>0</v>
      </c>
      <c r="G22" s="12">
        <f t="shared" si="0"/>
        <v>35000</v>
      </c>
    </row>
    <row r="24" spans="1:7" ht="15" customHeight="1" x14ac:dyDescent="0.2">
      <c r="A24" s="2"/>
      <c r="B24" s="2"/>
      <c r="C24" s="9"/>
      <c r="F24" s="6"/>
      <c r="G24" s="6"/>
    </row>
    <row r="25" spans="1:7" ht="15" customHeight="1" x14ac:dyDescent="0.2">
      <c r="A25" s="5" t="s">
        <v>1</v>
      </c>
      <c r="B25" s="1">
        <f>SUM(A17:A22)</f>
        <v>15</v>
      </c>
    </row>
    <row r="56" spans="3:4" ht="15" customHeight="1" x14ac:dyDescent="0.2">
      <c r="C56" s="17"/>
      <c r="D56" s="6"/>
    </row>
  </sheetData>
  <mergeCells count="14">
    <mergeCell ref="B6:C6"/>
    <mergeCell ref="B7:C7"/>
    <mergeCell ref="A15:A16"/>
    <mergeCell ref="B15:B16"/>
    <mergeCell ref="C15:C16"/>
    <mergeCell ref="G15:G16"/>
    <mergeCell ref="B9:C9"/>
    <mergeCell ref="D15:D16"/>
    <mergeCell ref="E15:E16"/>
    <mergeCell ref="B8:C8"/>
    <mergeCell ref="B11:C11"/>
    <mergeCell ref="F15:F16"/>
    <mergeCell ref="B12:C12"/>
    <mergeCell ref="A14:F14"/>
  </mergeCells>
  <dataValidations disablePrompts="1" count="2">
    <dataValidation type="list" allowBlank="1" showInputMessage="1" showErrorMessage="1" sqref="B70" xr:uid="{7784F790-2C21-42CD-A920-50301B23F1F0}">
      <formula1>$B$57:$B$61</formula1>
    </dataValidation>
    <dataValidation type="list" allowBlank="1" showInputMessage="1" showErrorMessage="1" sqref="B67" xr:uid="{AE59FE49-C95F-4F7B-A2DB-98EA17D2BE34}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55692-F5FE-4B12-80BD-6FD388B840AE}">
  <dimension ref="A1:G30"/>
  <sheetViews>
    <sheetView zoomScaleNormal="100" workbookViewId="0">
      <selection activeCell="B31" sqref="B31"/>
    </sheetView>
  </sheetViews>
  <sheetFormatPr defaultColWidth="15.625" defaultRowHeight="15" customHeight="1" x14ac:dyDescent="0.2"/>
  <cols>
    <col min="1" max="1" width="20.625" style="18" customWidth="1"/>
    <col min="2" max="7" width="20.625" customWidth="1"/>
    <col min="8" max="8" width="10.625" customWidth="1"/>
    <col min="14" max="14" width="20.625" customWidth="1"/>
    <col min="16" max="16" width="20.625" customWidth="1"/>
    <col min="18" max="18" width="20.625" customWidth="1"/>
    <col min="21" max="21" width="20.625" customWidth="1"/>
    <col min="23" max="23" width="20.625" customWidth="1"/>
    <col min="25" max="25" width="20.625" customWidth="1"/>
  </cols>
  <sheetData>
    <row r="1" spans="1:7" ht="50.1" customHeight="1" x14ac:dyDescent="0.2">
      <c r="A1" s="26" t="s">
        <v>10</v>
      </c>
      <c r="B1" s="26"/>
      <c r="C1" s="26"/>
      <c r="D1" s="26"/>
      <c r="E1" s="26"/>
      <c r="F1" s="26"/>
      <c r="G1" s="26"/>
    </row>
    <row r="2" spans="1:7" ht="5.0999999999999996" customHeight="1" x14ac:dyDescent="0.2">
      <c r="A2" s="27"/>
      <c r="B2" s="27"/>
      <c r="C2" s="27"/>
      <c r="D2" s="27"/>
      <c r="E2" s="27"/>
      <c r="F2" s="27"/>
      <c r="G2" s="27"/>
    </row>
    <row r="3" spans="1:7" ht="5.0999999999999996" customHeight="1" x14ac:dyDescent="0.2">
      <c r="A3" s="36"/>
      <c r="B3" s="36"/>
      <c r="C3" s="36"/>
      <c r="D3" s="36"/>
      <c r="E3" s="36"/>
      <c r="F3" s="36"/>
      <c r="G3" s="36"/>
    </row>
    <row r="6" spans="1:7" ht="15" customHeight="1" x14ac:dyDescent="0.2">
      <c r="A6" s="19" t="s">
        <v>0</v>
      </c>
      <c r="B6" s="48" t="s">
        <v>7</v>
      </c>
      <c r="C6" s="48"/>
      <c r="D6" s="24">
        <v>10</v>
      </c>
    </row>
    <row r="7" spans="1:7" ht="15" customHeight="1" x14ac:dyDescent="0.2">
      <c r="A7" s="20" t="s">
        <v>4</v>
      </c>
      <c r="B7" s="47" t="s">
        <v>13</v>
      </c>
      <c r="C7" s="47"/>
      <c r="D7" s="3" t="s">
        <v>3</v>
      </c>
    </row>
    <row r="8" spans="1:7" ht="15" customHeight="1" x14ac:dyDescent="0.2">
      <c r="A8" s="19" t="s">
        <v>5</v>
      </c>
      <c r="B8" s="48" t="s">
        <v>6</v>
      </c>
      <c r="C8" s="48"/>
      <c r="D8" s="25">
        <v>350000</v>
      </c>
    </row>
    <row r="9" spans="1:7" ht="15" customHeight="1" x14ac:dyDescent="0.2">
      <c r="A9" s="19" t="s">
        <v>2</v>
      </c>
      <c r="B9" s="47" t="s">
        <v>8</v>
      </c>
      <c r="C9" s="47"/>
      <c r="D9" s="28">
        <v>0.1</v>
      </c>
    </row>
    <row r="10" spans="1:7" ht="15" customHeight="1" x14ac:dyDescent="0.2">
      <c r="A10" s="31"/>
      <c r="B10" s="29"/>
      <c r="C10" s="29"/>
      <c r="D10" s="30"/>
    </row>
    <row r="11" spans="1:7" ht="15" customHeight="1" x14ac:dyDescent="0.2">
      <c r="A11" s="19" t="s">
        <v>9</v>
      </c>
      <c r="B11" s="48" t="s">
        <v>14</v>
      </c>
      <c r="C11" s="48"/>
      <c r="D11" s="25">
        <f>D8*D9</f>
        <v>35000</v>
      </c>
    </row>
    <row r="12" spans="1:7" ht="15" customHeight="1" x14ac:dyDescent="0.2">
      <c r="A12" s="19" t="s">
        <v>4</v>
      </c>
      <c r="B12" s="49" t="s">
        <v>12</v>
      </c>
      <c r="C12" s="50"/>
      <c r="D12" s="4">
        <f>D8-D11</f>
        <v>315000</v>
      </c>
    </row>
    <row r="14" spans="1:7" ht="15" customHeight="1" thickBot="1" x14ac:dyDescent="0.25">
      <c r="A14" s="52" t="s">
        <v>11</v>
      </c>
      <c r="B14" s="51"/>
      <c r="C14" s="51"/>
      <c r="D14" s="51"/>
      <c r="E14" s="51"/>
      <c r="F14" s="51"/>
      <c r="G14" s="51"/>
    </row>
    <row r="15" spans="1:7" ht="30" customHeight="1" x14ac:dyDescent="0.2">
      <c r="A15" s="53" t="s">
        <v>19</v>
      </c>
      <c r="B15" s="45" t="s">
        <v>17</v>
      </c>
      <c r="C15" s="45" t="s">
        <v>18</v>
      </c>
      <c r="D15" s="45" t="s">
        <v>20</v>
      </c>
      <c r="E15" s="45" t="s">
        <v>21</v>
      </c>
      <c r="F15" s="45" t="s">
        <v>16</v>
      </c>
      <c r="G15" s="45" t="s">
        <v>15</v>
      </c>
    </row>
    <row r="16" spans="1:7" ht="30" customHeight="1" x14ac:dyDescent="0.2">
      <c r="A16" s="54"/>
      <c r="B16" s="46"/>
      <c r="C16" s="46"/>
      <c r="D16" s="46"/>
      <c r="E16" s="46"/>
      <c r="F16" s="46"/>
      <c r="G16" s="46"/>
    </row>
    <row r="17" spans="1:7" ht="15" customHeight="1" x14ac:dyDescent="0.2">
      <c r="A17" s="40">
        <v>0</v>
      </c>
      <c r="B17" s="38">
        <v>0</v>
      </c>
      <c r="C17" s="37" t="s">
        <v>22</v>
      </c>
      <c r="D17" s="37" t="s">
        <v>22</v>
      </c>
      <c r="E17" s="8">
        <v>0</v>
      </c>
      <c r="F17" s="8">
        <f>$D$12-E17</f>
        <v>315000</v>
      </c>
      <c r="G17" s="8">
        <f>F17+$D$11</f>
        <v>350000</v>
      </c>
    </row>
    <row r="18" spans="1:7" ht="15" customHeight="1" x14ac:dyDescent="0.2">
      <c r="A18" s="21">
        <v>1</v>
      </c>
      <c r="B18" s="2">
        <v>1</v>
      </c>
      <c r="C18" s="15" t="str">
        <f>CONCATENATE(B18,"/",$B$30)</f>
        <v>1/55</v>
      </c>
      <c r="D18" s="8">
        <f t="shared" ref="D18:D27" si="0">$D$12*(B18/$B$30)</f>
        <v>5727.272727272727</v>
      </c>
      <c r="E18" s="8">
        <f>D18</f>
        <v>5727.272727272727</v>
      </c>
      <c r="F18" s="8">
        <f>$D$12-E18</f>
        <v>309272.72727272729</v>
      </c>
      <c r="G18" s="8">
        <f>F18+$D$11</f>
        <v>344272.72727272729</v>
      </c>
    </row>
    <row r="19" spans="1:7" ht="15" customHeight="1" x14ac:dyDescent="0.2">
      <c r="A19" s="34">
        <v>2</v>
      </c>
      <c r="B19" s="14">
        <v>2</v>
      </c>
      <c r="C19" s="15" t="str">
        <f>CONCATENATE(B19,"/",$B$30)</f>
        <v>2/55</v>
      </c>
      <c r="D19" s="8">
        <f t="shared" si="0"/>
        <v>11454.545454545454</v>
      </c>
      <c r="E19" s="8">
        <f>E18+D19</f>
        <v>17181.81818181818</v>
      </c>
      <c r="F19" s="8">
        <f t="shared" ref="F19:F27" si="1">$D$12-E19</f>
        <v>297818.18181818182</v>
      </c>
      <c r="G19" s="8">
        <f t="shared" ref="G19:G27" si="2">F19+$D$11</f>
        <v>332818.18181818182</v>
      </c>
    </row>
    <row r="20" spans="1:7" ht="15" customHeight="1" x14ac:dyDescent="0.2">
      <c r="A20" s="34">
        <v>3</v>
      </c>
      <c r="B20" s="14">
        <v>3</v>
      </c>
      <c r="C20" s="15" t="str">
        <f t="shared" ref="C20:C27" si="3">CONCATENATE(B20,"/",$B$30)</f>
        <v>3/55</v>
      </c>
      <c r="D20" s="8">
        <f t="shared" si="0"/>
        <v>17181.81818181818</v>
      </c>
      <c r="E20" s="8">
        <f t="shared" ref="E20:E27" si="4">E19+D20</f>
        <v>34363.63636363636</v>
      </c>
      <c r="F20" s="8">
        <f t="shared" si="1"/>
        <v>280636.36363636365</v>
      </c>
      <c r="G20" s="8">
        <f t="shared" si="2"/>
        <v>315636.36363636365</v>
      </c>
    </row>
    <row r="21" spans="1:7" ht="15" customHeight="1" x14ac:dyDescent="0.2">
      <c r="A21" s="34">
        <v>4</v>
      </c>
      <c r="B21" s="14">
        <v>4</v>
      </c>
      <c r="C21" s="15" t="str">
        <f t="shared" si="3"/>
        <v>4/55</v>
      </c>
      <c r="D21" s="8">
        <f t="shared" si="0"/>
        <v>22909.090909090908</v>
      </c>
      <c r="E21" s="8">
        <f t="shared" si="4"/>
        <v>57272.727272727265</v>
      </c>
      <c r="F21" s="8">
        <f t="shared" si="1"/>
        <v>257727.27272727274</v>
      </c>
      <c r="G21" s="8">
        <f t="shared" si="2"/>
        <v>292727.27272727271</v>
      </c>
    </row>
    <row r="22" spans="1:7" ht="15" customHeight="1" x14ac:dyDescent="0.2">
      <c r="A22" s="34">
        <v>5</v>
      </c>
      <c r="B22" s="14">
        <v>5</v>
      </c>
      <c r="C22" s="15" t="str">
        <f t="shared" si="3"/>
        <v>5/55</v>
      </c>
      <c r="D22" s="8">
        <f t="shared" si="0"/>
        <v>28636.363636363636</v>
      </c>
      <c r="E22" s="8">
        <f t="shared" si="4"/>
        <v>85909.090909090897</v>
      </c>
      <c r="F22" s="8">
        <f t="shared" si="1"/>
        <v>229090.90909090912</v>
      </c>
      <c r="G22" s="8">
        <f t="shared" si="2"/>
        <v>264090.90909090912</v>
      </c>
    </row>
    <row r="23" spans="1:7" ht="15" customHeight="1" x14ac:dyDescent="0.2">
      <c r="A23" s="34">
        <v>6</v>
      </c>
      <c r="B23" s="14">
        <v>6</v>
      </c>
      <c r="C23" s="15" t="str">
        <f t="shared" si="3"/>
        <v>6/55</v>
      </c>
      <c r="D23" s="8">
        <f t="shared" si="0"/>
        <v>34363.63636363636</v>
      </c>
      <c r="E23" s="8">
        <f t="shared" si="4"/>
        <v>120272.72727272726</v>
      </c>
      <c r="F23" s="8">
        <f t="shared" si="1"/>
        <v>194727.27272727274</v>
      </c>
      <c r="G23" s="8">
        <f t="shared" si="2"/>
        <v>229727.27272727274</v>
      </c>
    </row>
    <row r="24" spans="1:7" ht="15" customHeight="1" x14ac:dyDescent="0.2">
      <c r="A24" s="34">
        <v>7</v>
      </c>
      <c r="B24" s="14">
        <v>7</v>
      </c>
      <c r="C24" s="15" t="str">
        <f t="shared" si="3"/>
        <v>7/55</v>
      </c>
      <c r="D24" s="8">
        <f t="shared" si="0"/>
        <v>40090.909090909088</v>
      </c>
      <c r="E24" s="8">
        <f t="shared" si="4"/>
        <v>160363.63636363635</v>
      </c>
      <c r="F24" s="8">
        <f t="shared" si="1"/>
        <v>154636.36363636365</v>
      </c>
      <c r="G24" s="8">
        <f t="shared" si="2"/>
        <v>189636.36363636365</v>
      </c>
    </row>
    <row r="25" spans="1:7" ht="15" customHeight="1" x14ac:dyDescent="0.2">
      <c r="A25" s="34">
        <v>8</v>
      </c>
      <c r="B25" s="14">
        <v>8</v>
      </c>
      <c r="C25" s="15" t="str">
        <f t="shared" si="3"/>
        <v>8/55</v>
      </c>
      <c r="D25" s="8">
        <f t="shared" si="0"/>
        <v>45818.181818181816</v>
      </c>
      <c r="E25" s="8">
        <f t="shared" si="4"/>
        <v>206181.81818181818</v>
      </c>
      <c r="F25" s="8">
        <f t="shared" si="1"/>
        <v>108818.18181818182</v>
      </c>
      <c r="G25" s="8">
        <f t="shared" si="2"/>
        <v>143818.18181818182</v>
      </c>
    </row>
    <row r="26" spans="1:7" ht="15" customHeight="1" x14ac:dyDescent="0.2">
      <c r="A26" s="34">
        <v>9</v>
      </c>
      <c r="B26" s="14">
        <v>9</v>
      </c>
      <c r="C26" s="15" t="str">
        <f t="shared" si="3"/>
        <v>9/55</v>
      </c>
      <c r="D26" s="8">
        <f t="shared" si="0"/>
        <v>51545.454545454544</v>
      </c>
      <c r="E26" s="8">
        <f t="shared" si="4"/>
        <v>257727.27272727271</v>
      </c>
      <c r="F26" s="8">
        <f t="shared" si="1"/>
        <v>57272.727272727294</v>
      </c>
      <c r="G26" s="8">
        <f t="shared" si="2"/>
        <v>92272.727272727294</v>
      </c>
    </row>
    <row r="27" spans="1:7" ht="15" customHeight="1" thickBot="1" x14ac:dyDescent="0.25">
      <c r="A27" s="35">
        <v>10</v>
      </c>
      <c r="B27" s="10">
        <v>10</v>
      </c>
      <c r="C27" s="11" t="str">
        <f t="shared" si="3"/>
        <v>10/55</v>
      </c>
      <c r="D27" s="12">
        <f t="shared" si="0"/>
        <v>57272.727272727272</v>
      </c>
      <c r="E27" s="12">
        <f t="shared" si="4"/>
        <v>315000</v>
      </c>
      <c r="F27" s="12">
        <f t="shared" si="1"/>
        <v>0</v>
      </c>
      <c r="G27" s="12">
        <f t="shared" si="2"/>
        <v>35000</v>
      </c>
    </row>
    <row r="29" spans="1:7" ht="15" customHeight="1" x14ac:dyDescent="0.2">
      <c r="A29" s="21"/>
      <c r="B29" s="2"/>
      <c r="C29" s="9"/>
      <c r="D29" s="6"/>
      <c r="E29" s="6"/>
      <c r="F29" s="6"/>
      <c r="G29" s="6"/>
    </row>
    <row r="30" spans="1:7" ht="15" customHeight="1" x14ac:dyDescent="0.2">
      <c r="A30" s="22" t="s">
        <v>1</v>
      </c>
      <c r="B30" s="1">
        <f>SUM(B17:B28)</f>
        <v>55</v>
      </c>
    </row>
  </sheetData>
  <mergeCells count="14">
    <mergeCell ref="F15:F16"/>
    <mergeCell ref="G15:G16"/>
    <mergeCell ref="A15:A16"/>
    <mergeCell ref="B15:B16"/>
    <mergeCell ref="C15:C16"/>
    <mergeCell ref="D15:D16"/>
    <mergeCell ref="E15:E16"/>
    <mergeCell ref="B6:C6"/>
    <mergeCell ref="B7:C7"/>
    <mergeCell ref="A14:G14"/>
    <mergeCell ref="B11:C11"/>
    <mergeCell ref="B12:C12"/>
    <mergeCell ref="B8:C8"/>
    <mergeCell ref="B9:C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1041D-94B2-4D95-A857-516C0D82D98B}">
  <dimension ref="A1:G78"/>
  <sheetViews>
    <sheetView zoomScaleNormal="100" workbookViewId="0">
      <selection activeCell="B35" sqref="B35"/>
    </sheetView>
  </sheetViews>
  <sheetFormatPr defaultColWidth="15.625" defaultRowHeight="15" customHeight="1" x14ac:dyDescent="0.2"/>
  <cols>
    <col min="1" max="1" width="20.625" style="18" customWidth="1"/>
    <col min="2" max="8" width="20.625" customWidth="1"/>
    <col min="10" max="10" width="20.625" customWidth="1"/>
    <col min="12" max="12" width="20.625" customWidth="1"/>
    <col min="15" max="15" width="20.625" customWidth="1"/>
    <col min="17" max="17" width="20.625" customWidth="1"/>
    <col min="19" max="19" width="20.625" customWidth="1"/>
  </cols>
  <sheetData>
    <row r="1" spans="1:7" ht="50.1" customHeight="1" x14ac:dyDescent="0.2">
      <c r="A1" s="26" t="s">
        <v>10</v>
      </c>
      <c r="B1" s="26"/>
      <c r="C1" s="26"/>
      <c r="D1" s="26"/>
      <c r="E1" s="26"/>
      <c r="F1" s="26"/>
      <c r="G1" s="26"/>
    </row>
    <row r="2" spans="1:7" ht="5.0999999999999996" customHeight="1" x14ac:dyDescent="0.2">
      <c r="A2" s="27"/>
      <c r="B2" s="27"/>
      <c r="C2" s="27"/>
      <c r="D2" s="27"/>
      <c r="E2" s="27"/>
      <c r="F2" s="27"/>
      <c r="G2" s="27"/>
    </row>
    <row r="3" spans="1:7" ht="5.0999999999999996" customHeight="1" x14ac:dyDescent="0.2">
      <c r="A3" s="36"/>
      <c r="B3" s="36"/>
      <c r="C3" s="36"/>
      <c r="D3" s="36"/>
      <c r="E3" s="36"/>
      <c r="F3" s="36"/>
      <c r="G3" s="36"/>
    </row>
    <row r="6" spans="1:7" ht="15" customHeight="1" x14ac:dyDescent="0.2">
      <c r="A6" s="19" t="s">
        <v>0</v>
      </c>
      <c r="B6" s="48" t="s">
        <v>7</v>
      </c>
      <c r="C6" s="48"/>
      <c r="D6" s="24">
        <v>15</v>
      </c>
    </row>
    <row r="7" spans="1:7" ht="15" customHeight="1" x14ac:dyDescent="0.2">
      <c r="A7" s="20" t="s">
        <v>4</v>
      </c>
      <c r="B7" s="47" t="s">
        <v>13</v>
      </c>
      <c r="C7" s="47"/>
      <c r="D7" s="3" t="s">
        <v>3</v>
      </c>
    </row>
    <row r="8" spans="1:7" ht="15" customHeight="1" x14ac:dyDescent="0.2">
      <c r="A8" s="19" t="s">
        <v>5</v>
      </c>
      <c r="B8" s="48" t="s">
        <v>6</v>
      </c>
      <c r="C8" s="48"/>
      <c r="D8" s="25">
        <v>350000</v>
      </c>
    </row>
    <row r="9" spans="1:7" ht="15" customHeight="1" x14ac:dyDescent="0.2">
      <c r="A9" s="19" t="s">
        <v>2</v>
      </c>
      <c r="B9" s="47" t="s">
        <v>8</v>
      </c>
      <c r="C9" s="47"/>
      <c r="D9" s="28">
        <v>0.1</v>
      </c>
    </row>
    <row r="10" spans="1:7" ht="15" customHeight="1" x14ac:dyDescent="0.2">
      <c r="A10" s="31"/>
      <c r="B10" s="29"/>
      <c r="C10" s="29"/>
      <c r="D10" s="30"/>
    </row>
    <row r="11" spans="1:7" ht="15" customHeight="1" x14ac:dyDescent="0.2">
      <c r="A11" s="19" t="s">
        <v>9</v>
      </c>
      <c r="B11" s="48" t="s">
        <v>14</v>
      </c>
      <c r="C11" s="48"/>
      <c r="D11" s="25">
        <f>D8*D9</f>
        <v>35000</v>
      </c>
    </row>
    <row r="12" spans="1:7" ht="15" customHeight="1" x14ac:dyDescent="0.2">
      <c r="A12" s="19" t="s">
        <v>4</v>
      </c>
      <c r="B12" s="49" t="s">
        <v>12</v>
      </c>
      <c r="C12" s="50"/>
      <c r="D12" s="4">
        <f>D8-D11</f>
        <v>315000</v>
      </c>
    </row>
    <row r="14" spans="1:7" ht="15" customHeight="1" thickBot="1" x14ac:dyDescent="0.25">
      <c r="A14" s="52" t="s">
        <v>11</v>
      </c>
      <c r="B14" s="51"/>
      <c r="C14" s="51"/>
      <c r="D14" s="51"/>
      <c r="E14" s="51"/>
      <c r="F14" s="51"/>
      <c r="G14" s="51"/>
    </row>
    <row r="15" spans="1:7" ht="30" customHeight="1" x14ac:dyDescent="0.2">
      <c r="A15" s="53" t="s">
        <v>19</v>
      </c>
      <c r="B15" s="45" t="s">
        <v>17</v>
      </c>
      <c r="C15" s="45" t="s">
        <v>18</v>
      </c>
      <c r="D15" s="45" t="s">
        <v>20</v>
      </c>
      <c r="E15" s="45" t="s">
        <v>21</v>
      </c>
      <c r="F15" s="45" t="s">
        <v>16</v>
      </c>
      <c r="G15" s="45" t="s">
        <v>15</v>
      </c>
    </row>
    <row r="16" spans="1:7" ht="30" customHeight="1" x14ac:dyDescent="0.2">
      <c r="A16" s="54"/>
      <c r="B16" s="46"/>
      <c r="C16" s="46"/>
      <c r="D16" s="46"/>
      <c r="E16" s="46"/>
      <c r="F16" s="46"/>
      <c r="G16" s="46"/>
    </row>
    <row r="17" spans="1:7" ht="15" customHeight="1" x14ac:dyDescent="0.2">
      <c r="A17" s="40">
        <v>0</v>
      </c>
      <c r="B17" s="38">
        <v>0</v>
      </c>
      <c r="C17" s="41" t="s">
        <v>22</v>
      </c>
      <c r="D17" s="32">
        <v>0</v>
      </c>
      <c r="E17" s="32">
        <v>0</v>
      </c>
      <c r="F17" s="32">
        <f>D12</f>
        <v>315000</v>
      </c>
      <c r="G17" s="32">
        <f>F17+$D$11</f>
        <v>350000</v>
      </c>
    </row>
    <row r="18" spans="1:7" ht="15" customHeight="1" x14ac:dyDescent="0.2">
      <c r="A18" s="21">
        <v>1</v>
      </c>
      <c r="B18" s="2">
        <v>1</v>
      </c>
      <c r="C18" s="15" t="str">
        <f>CONCATENATE(B18,"/",$B$35)</f>
        <v>1/120</v>
      </c>
      <c r="D18" s="32">
        <f t="shared" ref="D18:D32" si="0">$D$12*(A18/$B$35)</f>
        <v>2625</v>
      </c>
      <c r="E18" s="32">
        <f>D18</f>
        <v>2625</v>
      </c>
      <c r="F18" s="32">
        <f>$D$12-E18</f>
        <v>312375</v>
      </c>
      <c r="G18" s="32">
        <f>F18+$D$11</f>
        <v>347375</v>
      </c>
    </row>
    <row r="19" spans="1:7" ht="15" customHeight="1" x14ac:dyDescent="0.2">
      <c r="A19" s="34">
        <v>2</v>
      </c>
      <c r="B19" s="14">
        <v>2</v>
      </c>
      <c r="C19" s="15" t="str">
        <f t="shared" ref="C19:C32" si="1">CONCATENATE(B19,"/",$B$35)</f>
        <v>2/120</v>
      </c>
      <c r="D19" s="32">
        <f t="shared" si="0"/>
        <v>5250</v>
      </c>
      <c r="E19" s="32">
        <f>E18+D19</f>
        <v>7875</v>
      </c>
      <c r="F19" s="32">
        <f t="shared" ref="F19:F32" si="2">$D$12-E19</f>
        <v>307125</v>
      </c>
      <c r="G19" s="32">
        <f t="shared" ref="G19:G32" si="3">F19+$D$11</f>
        <v>342125</v>
      </c>
    </row>
    <row r="20" spans="1:7" ht="15" customHeight="1" x14ac:dyDescent="0.2">
      <c r="A20" s="34">
        <v>3</v>
      </c>
      <c r="B20" s="14">
        <v>3</v>
      </c>
      <c r="C20" s="15" t="str">
        <f t="shared" si="1"/>
        <v>3/120</v>
      </c>
      <c r="D20" s="32">
        <f t="shared" si="0"/>
        <v>7875</v>
      </c>
      <c r="E20" s="32">
        <f t="shared" ref="E20:E32" si="4">E19+D20</f>
        <v>15750</v>
      </c>
      <c r="F20" s="32">
        <f t="shared" si="2"/>
        <v>299250</v>
      </c>
      <c r="G20" s="32">
        <f t="shared" si="3"/>
        <v>334250</v>
      </c>
    </row>
    <row r="21" spans="1:7" ht="15" customHeight="1" x14ac:dyDescent="0.2">
      <c r="A21" s="34">
        <v>4</v>
      </c>
      <c r="B21" s="14">
        <v>4</v>
      </c>
      <c r="C21" s="15" t="str">
        <f t="shared" si="1"/>
        <v>4/120</v>
      </c>
      <c r="D21" s="32">
        <f t="shared" si="0"/>
        <v>10500</v>
      </c>
      <c r="E21" s="32">
        <f t="shared" si="4"/>
        <v>26250</v>
      </c>
      <c r="F21" s="32">
        <f t="shared" si="2"/>
        <v>288750</v>
      </c>
      <c r="G21" s="32">
        <f t="shared" si="3"/>
        <v>323750</v>
      </c>
    </row>
    <row r="22" spans="1:7" ht="15" customHeight="1" x14ac:dyDescent="0.2">
      <c r="A22" s="34">
        <v>5</v>
      </c>
      <c r="B22" s="14">
        <v>5</v>
      </c>
      <c r="C22" s="15" t="str">
        <f t="shared" si="1"/>
        <v>5/120</v>
      </c>
      <c r="D22" s="32">
        <f t="shared" si="0"/>
        <v>13125</v>
      </c>
      <c r="E22" s="32">
        <f t="shared" si="4"/>
        <v>39375</v>
      </c>
      <c r="F22" s="32">
        <f t="shared" si="2"/>
        <v>275625</v>
      </c>
      <c r="G22" s="32">
        <f t="shared" si="3"/>
        <v>310625</v>
      </c>
    </row>
    <row r="23" spans="1:7" ht="15" customHeight="1" x14ac:dyDescent="0.2">
      <c r="A23" s="34">
        <v>6</v>
      </c>
      <c r="B23" s="14">
        <v>6</v>
      </c>
      <c r="C23" s="15" t="str">
        <f t="shared" si="1"/>
        <v>6/120</v>
      </c>
      <c r="D23" s="32">
        <f t="shared" si="0"/>
        <v>15750</v>
      </c>
      <c r="E23" s="32">
        <f t="shared" si="4"/>
        <v>55125</v>
      </c>
      <c r="F23" s="32">
        <f t="shared" si="2"/>
        <v>259875</v>
      </c>
      <c r="G23" s="32">
        <f t="shared" si="3"/>
        <v>294875</v>
      </c>
    </row>
    <row r="24" spans="1:7" ht="15" customHeight="1" x14ac:dyDescent="0.2">
      <c r="A24" s="34">
        <v>7</v>
      </c>
      <c r="B24" s="14">
        <v>7</v>
      </c>
      <c r="C24" s="15" t="str">
        <f t="shared" si="1"/>
        <v>7/120</v>
      </c>
      <c r="D24" s="32">
        <f t="shared" si="0"/>
        <v>18375</v>
      </c>
      <c r="E24" s="32">
        <f t="shared" si="4"/>
        <v>73500</v>
      </c>
      <c r="F24" s="32">
        <f t="shared" si="2"/>
        <v>241500</v>
      </c>
      <c r="G24" s="32">
        <f t="shared" si="3"/>
        <v>276500</v>
      </c>
    </row>
    <row r="25" spans="1:7" ht="15" customHeight="1" x14ac:dyDescent="0.2">
      <c r="A25" s="34">
        <v>8</v>
      </c>
      <c r="B25" s="14">
        <v>8</v>
      </c>
      <c r="C25" s="15" t="str">
        <f t="shared" si="1"/>
        <v>8/120</v>
      </c>
      <c r="D25" s="32">
        <f t="shared" si="0"/>
        <v>21000</v>
      </c>
      <c r="E25" s="32">
        <f t="shared" si="4"/>
        <v>94500</v>
      </c>
      <c r="F25" s="32">
        <f t="shared" si="2"/>
        <v>220500</v>
      </c>
      <c r="G25" s="32">
        <f t="shared" si="3"/>
        <v>255500</v>
      </c>
    </row>
    <row r="26" spans="1:7" ht="15" customHeight="1" x14ac:dyDescent="0.2">
      <c r="A26" s="34">
        <v>9</v>
      </c>
      <c r="B26" s="14">
        <v>9</v>
      </c>
      <c r="C26" s="15" t="str">
        <f t="shared" si="1"/>
        <v>9/120</v>
      </c>
      <c r="D26" s="32">
        <f t="shared" si="0"/>
        <v>23625</v>
      </c>
      <c r="E26" s="32">
        <f t="shared" si="4"/>
        <v>118125</v>
      </c>
      <c r="F26" s="32">
        <f t="shared" si="2"/>
        <v>196875</v>
      </c>
      <c r="G26" s="32">
        <f t="shared" si="3"/>
        <v>231875</v>
      </c>
    </row>
    <row r="27" spans="1:7" ht="15" customHeight="1" x14ac:dyDescent="0.2">
      <c r="A27" s="34">
        <v>10</v>
      </c>
      <c r="B27" s="14">
        <v>10</v>
      </c>
      <c r="C27" s="15" t="str">
        <f t="shared" si="1"/>
        <v>10/120</v>
      </c>
      <c r="D27" s="32">
        <f t="shared" si="0"/>
        <v>26250</v>
      </c>
      <c r="E27" s="32">
        <f t="shared" si="4"/>
        <v>144375</v>
      </c>
      <c r="F27" s="32">
        <f t="shared" si="2"/>
        <v>170625</v>
      </c>
      <c r="G27" s="32">
        <f t="shared" si="3"/>
        <v>205625</v>
      </c>
    </row>
    <row r="28" spans="1:7" ht="15" customHeight="1" x14ac:dyDescent="0.2">
      <c r="A28" s="34">
        <v>11</v>
      </c>
      <c r="B28" s="14">
        <v>11</v>
      </c>
      <c r="C28" s="15" t="str">
        <f t="shared" si="1"/>
        <v>11/120</v>
      </c>
      <c r="D28" s="32">
        <f t="shared" si="0"/>
        <v>28874.999999999996</v>
      </c>
      <c r="E28" s="32">
        <f t="shared" si="4"/>
        <v>173250</v>
      </c>
      <c r="F28" s="32">
        <f t="shared" si="2"/>
        <v>141750</v>
      </c>
      <c r="G28" s="32">
        <f t="shared" si="3"/>
        <v>176750</v>
      </c>
    </row>
    <row r="29" spans="1:7" ht="15" customHeight="1" x14ac:dyDescent="0.2">
      <c r="A29" s="34">
        <v>12</v>
      </c>
      <c r="B29" s="14">
        <v>12</v>
      </c>
      <c r="C29" s="15" t="str">
        <f t="shared" si="1"/>
        <v>12/120</v>
      </c>
      <c r="D29" s="32">
        <f t="shared" si="0"/>
        <v>31500</v>
      </c>
      <c r="E29" s="32">
        <f t="shared" si="4"/>
        <v>204750</v>
      </c>
      <c r="F29" s="32">
        <f t="shared" si="2"/>
        <v>110250</v>
      </c>
      <c r="G29" s="32">
        <f t="shared" si="3"/>
        <v>145250</v>
      </c>
    </row>
    <row r="30" spans="1:7" ht="15" customHeight="1" x14ac:dyDescent="0.2">
      <c r="A30" s="34">
        <v>13</v>
      </c>
      <c r="B30" s="14">
        <v>13</v>
      </c>
      <c r="C30" s="15" t="str">
        <f t="shared" si="1"/>
        <v>13/120</v>
      </c>
      <c r="D30" s="32">
        <f t="shared" si="0"/>
        <v>34125</v>
      </c>
      <c r="E30" s="32">
        <f t="shared" si="4"/>
        <v>238875</v>
      </c>
      <c r="F30" s="32">
        <f t="shared" si="2"/>
        <v>76125</v>
      </c>
      <c r="G30" s="32">
        <f t="shared" si="3"/>
        <v>111125</v>
      </c>
    </row>
    <row r="31" spans="1:7" ht="15" customHeight="1" x14ac:dyDescent="0.2">
      <c r="A31" s="34">
        <v>14</v>
      </c>
      <c r="B31" s="14">
        <v>14</v>
      </c>
      <c r="C31" s="15" t="str">
        <f t="shared" si="1"/>
        <v>14/120</v>
      </c>
      <c r="D31" s="32">
        <f t="shared" si="0"/>
        <v>36750</v>
      </c>
      <c r="E31" s="32">
        <f t="shared" si="4"/>
        <v>275625</v>
      </c>
      <c r="F31" s="32">
        <f t="shared" si="2"/>
        <v>39375</v>
      </c>
      <c r="G31" s="32">
        <f t="shared" si="3"/>
        <v>74375</v>
      </c>
    </row>
    <row r="32" spans="1:7" ht="15" customHeight="1" thickBot="1" x14ac:dyDescent="0.25">
      <c r="A32" s="35">
        <v>15</v>
      </c>
      <c r="B32" s="10">
        <v>15</v>
      </c>
      <c r="C32" s="16" t="str">
        <f t="shared" si="1"/>
        <v>15/120</v>
      </c>
      <c r="D32" s="33">
        <f t="shared" si="0"/>
        <v>39375</v>
      </c>
      <c r="E32" s="33">
        <f t="shared" si="4"/>
        <v>315000</v>
      </c>
      <c r="F32" s="33">
        <f t="shared" si="2"/>
        <v>0</v>
      </c>
      <c r="G32" s="33">
        <f t="shared" si="3"/>
        <v>35000</v>
      </c>
    </row>
    <row r="35" spans="1:2" ht="15" customHeight="1" x14ac:dyDescent="0.2">
      <c r="A35" s="22" t="s">
        <v>1</v>
      </c>
      <c r="B35" s="1">
        <f>SUM(B17:B32)</f>
        <v>120</v>
      </c>
    </row>
    <row r="41" spans="1:2" ht="15" customHeight="1" x14ac:dyDescent="0.2">
      <c r="A41"/>
    </row>
    <row r="42" spans="1:2" ht="15" customHeight="1" x14ac:dyDescent="0.2">
      <c r="A42"/>
    </row>
    <row r="43" spans="1:2" ht="15" customHeight="1" x14ac:dyDescent="0.2">
      <c r="A43"/>
    </row>
    <row r="44" spans="1:2" ht="15" customHeight="1" x14ac:dyDescent="0.2">
      <c r="A44"/>
    </row>
    <row r="45" spans="1:2" ht="15" customHeight="1" x14ac:dyDescent="0.2">
      <c r="A45"/>
    </row>
    <row r="46" spans="1:2" ht="15" customHeight="1" x14ac:dyDescent="0.2">
      <c r="A46"/>
    </row>
    <row r="47" spans="1:2" ht="15" customHeight="1" x14ac:dyDescent="0.2">
      <c r="A47"/>
    </row>
    <row r="48" spans="1:2" ht="15" customHeight="1" x14ac:dyDescent="0.2">
      <c r="A48"/>
    </row>
    <row r="49" spans="1:1" ht="15" customHeight="1" x14ac:dyDescent="0.2">
      <c r="A49"/>
    </row>
    <row r="50" spans="1:1" ht="15" customHeight="1" x14ac:dyDescent="0.2">
      <c r="A50"/>
    </row>
    <row r="51" spans="1:1" ht="15" customHeight="1" x14ac:dyDescent="0.2">
      <c r="A51"/>
    </row>
    <row r="52" spans="1:1" ht="15" customHeight="1" x14ac:dyDescent="0.2">
      <c r="A52"/>
    </row>
    <row r="53" spans="1:1" ht="15" customHeight="1" x14ac:dyDescent="0.2">
      <c r="A53"/>
    </row>
    <row r="54" spans="1:1" ht="15" customHeight="1" x14ac:dyDescent="0.2">
      <c r="A54"/>
    </row>
    <row r="55" spans="1:1" ht="15" customHeight="1" x14ac:dyDescent="0.2">
      <c r="A55"/>
    </row>
    <row r="56" spans="1:1" ht="15" customHeight="1" x14ac:dyDescent="0.2">
      <c r="A56"/>
    </row>
    <row r="57" spans="1:1" ht="15" customHeight="1" x14ac:dyDescent="0.2">
      <c r="A57"/>
    </row>
    <row r="58" spans="1:1" ht="15" customHeight="1" x14ac:dyDescent="0.2">
      <c r="A58"/>
    </row>
    <row r="59" spans="1:1" ht="15" customHeight="1" x14ac:dyDescent="0.2">
      <c r="A59"/>
    </row>
    <row r="60" spans="1:1" ht="15" customHeight="1" x14ac:dyDescent="0.2">
      <c r="A60"/>
    </row>
    <row r="61" spans="1:1" ht="15" customHeight="1" x14ac:dyDescent="0.2">
      <c r="A61"/>
    </row>
    <row r="62" spans="1:1" ht="15" customHeight="1" x14ac:dyDescent="0.2">
      <c r="A62"/>
    </row>
    <row r="63" spans="1:1" ht="15" customHeight="1" x14ac:dyDescent="0.2">
      <c r="A63"/>
    </row>
    <row r="64" spans="1:1" ht="15" customHeight="1" x14ac:dyDescent="0.2">
      <c r="A64"/>
    </row>
    <row r="65" spans="1:1" ht="15" customHeight="1" x14ac:dyDescent="0.2">
      <c r="A65"/>
    </row>
    <row r="66" spans="1:1" ht="15" customHeight="1" x14ac:dyDescent="0.2">
      <c r="A66"/>
    </row>
    <row r="67" spans="1:1" ht="15" customHeight="1" x14ac:dyDescent="0.2">
      <c r="A67"/>
    </row>
    <row r="68" spans="1:1" ht="15" customHeight="1" x14ac:dyDescent="0.2">
      <c r="A68"/>
    </row>
    <row r="69" spans="1:1" ht="15" customHeight="1" x14ac:dyDescent="0.2">
      <c r="A69"/>
    </row>
    <row r="70" spans="1:1" ht="15" customHeight="1" x14ac:dyDescent="0.2">
      <c r="A70"/>
    </row>
    <row r="71" spans="1:1" ht="15" customHeight="1" x14ac:dyDescent="0.2">
      <c r="A71"/>
    </row>
    <row r="72" spans="1:1" ht="15" customHeight="1" x14ac:dyDescent="0.2">
      <c r="A72"/>
    </row>
    <row r="73" spans="1:1" ht="15" customHeight="1" x14ac:dyDescent="0.2">
      <c r="A73"/>
    </row>
    <row r="74" spans="1:1" ht="15" customHeight="1" x14ac:dyDescent="0.2">
      <c r="A74"/>
    </row>
    <row r="75" spans="1:1" ht="15" customHeight="1" x14ac:dyDescent="0.2">
      <c r="A75"/>
    </row>
    <row r="76" spans="1:1" ht="15" customHeight="1" x14ac:dyDescent="0.2">
      <c r="A76"/>
    </row>
    <row r="77" spans="1:1" ht="15" customHeight="1" x14ac:dyDescent="0.2">
      <c r="A77"/>
    </row>
    <row r="78" spans="1:1" ht="15" customHeight="1" x14ac:dyDescent="0.2">
      <c r="A78"/>
    </row>
  </sheetData>
  <mergeCells count="14">
    <mergeCell ref="E15:E16"/>
    <mergeCell ref="F15:F16"/>
    <mergeCell ref="G15:G16"/>
    <mergeCell ref="A15:A16"/>
    <mergeCell ref="B15:B16"/>
    <mergeCell ref="C15:C16"/>
    <mergeCell ref="D15:D16"/>
    <mergeCell ref="B6:C6"/>
    <mergeCell ref="B7:C7"/>
    <mergeCell ref="A14:G14"/>
    <mergeCell ref="B11:C11"/>
    <mergeCell ref="B12:C12"/>
    <mergeCell ref="B8:C8"/>
    <mergeCell ref="B9:C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8225D-8497-4B15-9284-FBB68CAF2C5F}">
  <dimension ref="A1:J71"/>
  <sheetViews>
    <sheetView zoomScaleNormal="100" workbookViewId="0">
      <selection activeCell="I21" sqref="I21"/>
    </sheetView>
  </sheetViews>
  <sheetFormatPr defaultColWidth="15.625" defaultRowHeight="15" customHeight="1" x14ac:dyDescent="0.2"/>
  <cols>
    <col min="1" max="8" width="20.625" customWidth="1"/>
    <col min="13" max="14" width="10.625" customWidth="1"/>
    <col min="20" max="20" width="20.625" customWidth="1"/>
    <col min="22" max="22" width="20.625" customWidth="1"/>
    <col min="24" max="24" width="20.625" customWidth="1"/>
    <col min="27" max="27" width="20.625" customWidth="1"/>
    <col min="29" max="29" width="20.625" customWidth="1"/>
    <col min="31" max="31" width="20.625" customWidth="1"/>
  </cols>
  <sheetData>
    <row r="1" spans="1:10" ht="50.1" customHeight="1" x14ac:dyDescent="0.2">
      <c r="A1" s="26" t="s">
        <v>10</v>
      </c>
      <c r="B1" s="26"/>
      <c r="C1" s="26"/>
      <c r="D1" s="26"/>
      <c r="E1" s="26"/>
      <c r="F1" s="26"/>
      <c r="G1" s="26"/>
    </row>
    <row r="2" spans="1:10" ht="5.0999999999999996" customHeight="1" x14ac:dyDescent="0.2">
      <c r="A2" s="27"/>
      <c r="B2" s="27"/>
      <c r="C2" s="27"/>
      <c r="D2" s="27"/>
      <c r="E2" s="27"/>
      <c r="F2" s="27"/>
      <c r="G2" s="27"/>
    </row>
    <row r="3" spans="1:10" ht="5.0999999999999996" customHeight="1" x14ac:dyDescent="0.2">
      <c r="A3" s="36"/>
      <c r="B3" s="36"/>
      <c r="C3" s="36"/>
      <c r="D3" s="36"/>
      <c r="E3" s="36"/>
      <c r="F3" s="36"/>
      <c r="G3" s="36"/>
    </row>
    <row r="6" spans="1:10" ht="15" customHeight="1" x14ac:dyDescent="0.2">
      <c r="A6" s="4" t="s">
        <v>0</v>
      </c>
      <c r="B6" s="48" t="s">
        <v>7</v>
      </c>
      <c r="C6" s="48"/>
      <c r="D6" s="24">
        <v>20</v>
      </c>
    </row>
    <row r="7" spans="1:10" ht="15" customHeight="1" x14ac:dyDescent="0.2">
      <c r="A7" s="3" t="s">
        <v>4</v>
      </c>
      <c r="B7" s="47" t="s">
        <v>13</v>
      </c>
      <c r="C7" s="47"/>
      <c r="D7" s="3" t="s">
        <v>3</v>
      </c>
    </row>
    <row r="8" spans="1:10" ht="15" customHeight="1" x14ac:dyDescent="0.2">
      <c r="A8" s="4" t="s">
        <v>5</v>
      </c>
      <c r="B8" s="48" t="s">
        <v>6</v>
      </c>
      <c r="C8" s="48"/>
      <c r="D8" s="25">
        <v>350000</v>
      </c>
    </row>
    <row r="9" spans="1:10" ht="15" customHeight="1" x14ac:dyDescent="0.2">
      <c r="A9" s="4" t="s">
        <v>2</v>
      </c>
      <c r="B9" s="47" t="s">
        <v>8</v>
      </c>
      <c r="C9" s="47"/>
      <c r="D9" s="28">
        <v>0.1</v>
      </c>
    </row>
    <row r="10" spans="1:10" ht="15" customHeight="1" x14ac:dyDescent="0.2">
      <c r="A10" s="23"/>
      <c r="B10" s="29"/>
      <c r="C10" s="29"/>
      <c r="D10" s="30"/>
    </row>
    <row r="11" spans="1:10" ht="15" customHeight="1" x14ac:dyDescent="0.2">
      <c r="A11" s="4" t="s">
        <v>9</v>
      </c>
      <c r="B11" s="48" t="s">
        <v>14</v>
      </c>
      <c r="C11" s="48"/>
      <c r="D11" s="25">
        <f>D8*D9</f>
        <v>35000</v>
      </c>
    </row>
    <row r="12" spans="1:10" ht="15" customHeight="1" x14ac:dyDescent="0.2">
      <c r="A12" s="4" t="s">
        <v>4</v>
      </c>
      <c r="B12" s="49" t="s">
        <v>12</v>
      </c>
      <c r="C12" s="50"/>
      <c r="D12" s="4">
        <f>D8-D11</f>
        <v>315000</v>
      </c>
    </row>
    <row r="14" spans="1:10" ht="15" customHeight="1" thickBot="1" x14ac:dyDescent="0.25">
      <c r="A14" s="51" t="s">
        <v>11</v>
      </c>
      <c r="B14" s="51"/>
      <c r="C14" s="51"/>
      <c r="D14" s="51"/>
      <c r="E14" s="51"/>
      <c r="F14" s="51"/>
      <c r="G14" s="13"/>
      <c r="J14" s="42"/>
    </row>
    <row r="15" spans="1:10" ht="30" customHeight="1" x14ac:dyDescent="0.2">
      <c r="A15" s="45" t="s">
        <v>19</v>
      </c>
      <c r="B15" s="45" t="s">
        <v>17</v>
      </c>
      <c r="C15" s="45" t="s">
        <v>18</v>
      </c>
      <c r="D15" s="45" t="s">
        <v>20</v>
      </c>
      <c r="E15" s="45" t="s">
        <v>21</v>
      </c>
      <c r="F15" s="45" t="s">
        <v>16</v>
      </c>
      <c r="G15" s="45" t="s">
        <v>15</v>
      </c>
      <c r="J15" s="42"/>
    </row>
    <row r="16" spans="1:10" ht="30" customHeight="1" x14ac:dyDescent="0.2">
      <c r="A16" s="46"/>
      <c r="B16" s="46"/>
      <c r="C16" s="46"/>
      <c r="D16" s="46"/>
      <c r="E16" s="46"/>
      <c r="F16" s="46"/>
      <c r="G16" s="46"/>
      <c r="J16" s="42"/>
    </row>
    <row r="17" spans="1:10" ht="15" customHeight="1" x14ac:dyDescent="0.2">
      <c r="A17" s="38">
        <v>0</v>
      </c>
      <c r="B17" s="38">
        <v>0</v>
      </c>
      <c r="C17" s="37" t="s">
        <v>22</v>
      </c>
      <c r="D17" s="8">
        <v>0</v>
      </c>
      <c r="E17" s="8">
        <v>0</v>
      </c>
      <c r="F17" s="8">
        <f t="shared" ref="F17:F37" si="0">$D$12-E17</f>
        <v>315000</v>
      </c>
      <c r="G17" s="8">
        <f>F17+$D$11</f>
        <v>350000</v>
      </c>
      <c r="J17" s="42"/>
    </row>
    <row r="18" spans="1:10" ht="15" customHeight="1" x14ac:dyDescent="0.2">
      <c r="A18" s="2">
        <v>1</v>
      </c>
      <c r="B18" s="2">
        <v>1</v>
      </c>
      <c r="C18" s="7" t="str">
        <f>CONCATENATE(B18,"/",$B$40)</f>
        <v>1/210</v>
      </c>
      <c r="D18" s="8">
        <f>(B18/$B$40)*$D$12</f>
        <v>1500.0000000000002</v>
      </c>
      <c r="E18" s="8">
        <f>D18</f>
        <v>1500.0000000000002</v>
      </c>
      <c r="F18" s="8">
        <f t="shared" si="0"/>
        <v>313500</v>
      </c>
      <c r="G18" s="8">
        <f>F18+$D$11</f>
        <v>348500</v>
      </c>
      <c r="J18" s="42"/>
    </row>
    <row r="19" spans="1:10" ht="15" customHeight="1" x14ac:dyDescent="0.2">
      <c r="A19" s="14">
        <v>2</v>
      </c>
      <c r="B19" s="14">
        <v>2</v>
      </c>
      <c r="C19" s="7" t="str">
        <f>CONCATENATE(B19,"/",$B$40)</f>
        <v>2/210</v>
      </c>
      <c r="D19" s="8">
        <f>(B19/$B$40)*$D$12</f>
        <v>3000.0000000000005</v>
      </c>
      <c r="E19" s="8">
        <f>E18+D19</f>
        <v>4500.0000000000009</v>
      </c>
      <c r="F19" s="8">
        <f t="shared" si="0"/>
        <v>310500</v>
      </c>
      <c r="G19" s="8">
        <f t="shared" ref="G19:G37" si="1">F19+$D$11</f>
        <v>345500</v>
      </c>
      <c r="J19" s="42"/>
    </row>
    <row r="20" spans="1:10" ht="15" customHeight="1" x14ac:dyDescent="0.2">
      <c r="A20" s="14">
        <v>3</v>
      </c>
      <c r="B20" s="14">
        <v>3</v>
      </c>
      <c r="C20" s="7" t="str">
        <f>CONCATENATE(B20,"/",$B$40)</f>
        <v>3/210</v>
      </c>
      <c r="D20" s="8">
        <f>(B20/$B$40)*$D$12</f>
        <v>4500</v>
      </c>
      <c r="E20" s="8">
        <f t="shared" ref="E20:E37" si="2">E19+D20</f>
        <v>9000</v>
      </c>
      <c r="F20" s="8">
        <f t="shared" si="0"/>
        <v>306000</v>
      </c>
      <c r="G20" s="8">
        <f t="shared" si="1"/>
        <v>341000</v>
      </c>
    </row>
    <row r="21" spans="1:10" ht="15" customHeight="1" x14ac:dyDescent="0.2">
      <c r="A21" s="38">
        <v>4</v>
      </c>
      <c r="B21" s="38">
        <v>4</v>
      </c>
      <c r="C21" s="7" t="str">
        <f>CONCATENATE(B21,"/",$B$40)</f>
        <v>4/210</v>
      </c>
      <c r="D21" s="8">
        <f>(B21/$B$40)*$D$12</f>
        <v>6000.0000000000009</v>
      </c>
      <c r="E21" s="8">
        <f t="shared" si="2"/>
        <v>15000</v>
      </c>
      <c r="F21" s="8">
        <f t="shared" si="0"/>
        <v>300000</v>
      </c>
      <c r="G21" s="8">
        <f t="shared" si="1"/>
        <v>335000</v>
      </c>
    </row>
    <row r="22" spans="1:10" ht="15" customHeight="1" x14ac:dyDescent="0.2">
      <c r="A22" s="2">
        <v>5</v>
      </c>
      <c r="B22" s="2">
        <v>5</v>
      </c>
      <c r="C22" s="7" t="str">
        <f t="shared" ref="C22:C37" si="3">CONCATENATE(B22,"/",$B$40)</f>
        <v>5/210</v>
      </c>
      <c r="D22" s="8">
        <f t="shared" ref="D22:D37" si="4">(B22/$B$40)*$D$12</f>
        <v>7500</v>
      </c>
      <c r="E22" s="8">
        <f t="shared" si="2"/>
        <v>22500</v>
      </c>
      <c r="F22" s="8">
        <f t="shared" si="0"/>
        <v>292500</v>
      </c>
      <c r="G22" s="8">
        <f t="shared" si="1"/>
        <v>327500</v>
      </c>
    </row>
    <row r="23" spans="1:10" ht="15" customHeight="1" x14ac:dyDescent="0.2">
      <c r="A23" s="14">
        <v>6</v>
      </c>
      <c r="B23" s="14">
        <v>6</v>
      </c>
      <c r="C23" s="7" t="str">
        <f t="shared" si="3"/>
        <v>6/210</v>
      </c>
      <c r="D23" s="8">
        <f t="shared" si="4"/>
        <v>9000</v>
      </c>
      <c r="E23" s="8">
        <f t="shared" si="2"/>
        <v>31500</v>
      </c>
      <c r="F23" s="8">
        <f t="shared" si="0"/>
        <v>283500</v>
      </c>
      <c r="G23" s="8">
        <f t="shared" si="1"/>
        <v>318500</v>
      </c>
    </row>
    <row r="24" spans="1:10" ht="15" customHeight="1" x14ac:dyDescent="0.2">
      <c r="A24" s="14">
        <v>7</v>
      </c>
      <c r="B24" s="14">
        <v>7</v>
      </c>
      <c r="C24" s="7" t="str">
        <f t="shared" si="3"/>
        <v>7/210</v>
      </c>
      <c r="D24" s="8">
        <f t="shared" si="4"/>
        <v>10500</v>
      </c>
      <c r="E24" s="8">
        <f t="shared" si="2"/>
        <v>42000</v>
      </c>
      <c r="F24" s="8">
        <f t="shared" si="0"/>
        <v>273000</v>
      </c>
      <c r="G24" s="8">
        <f t="shared" si="1"/>
        <v>308000</v>
      </c>
    </row>
    <row r="25" spans="1:10" ht="15" customHeight="1" x14ac:dyDescent="0.2">
      <c r="A25" s="38">
        <v>8</v>
      </c>
      <c r="B25" s="38">
        <v>8</v>
      </c>
      <c r="C25" s="7" t="str">
        <f t="shared" si="3"/>
        <v>8/210</v>
      </c>
      <c r="D25" s="8">
        <f t="shared" si="4"/>
        <v>12000.000000000002</v>
      </c>
      <c r="E25" s="8">
        <f t="shared" si="2"/>
        <v>54000</v>
      </c>
      <c r="F25" s="8">
        <f t="shared" si="0"/>
        <v>261000</v>
      </c>
      <c r="G25" s="8">
        <f t="shared" si="1"/>
        <v>296000</v>
      </c>
    </row>
    <row r="26" spans="1:10" ht="15" customHeight="1" x14ac:dyDescent="0.2">
      <c r="A26" s="2">
        <v>9</v>
      </c>
      <c r="B26" s="2">
        <v>9</v>
      </c>
      <c r="C26" s="7" t="str">
        <f t="shared" si="3"/>
        <v>9/210</v>
      </c>
      <c r="D26" s="8">
        <f t="shared" si="4"/>
        <v>13500</v>
      </c>
      <c r="E26" s="8">
        <f t="shared" si="2"/>
        <v>67500</v>
      </c>
      <c r="F26" s="8">
        <f t="shared" si="0"/>
        <v>247500</v>
      </c>
      <c r="G26" s="8">
        <f t="shared" si="1"/>
        <v>282500</v>
      </c>
    </row>
    <row r="27" spans="1:10" ht="15" customHeight="1" x14ac:dyDescent="0.2">
      <c r="A27" s="14">
        <v>10</v>
      </c>
      <c r="B27" s="14">
        <v>10</v>
      </c>
      <c r="C27" s="7" t="str">
        <f t="shared" si="3"/>
        <v>10/210</v>
      </c>
      <c r="D27" s="8">
        <f t="shared" si="4"/>
        <v>15000</v>
      </c>
      <c r="E27" s="8">
        <f t="shared" si="2"/>
        <v>82500</v>
      </c>
      <c r="F27" s="8">
        <f t="shared" si="0"/>
        <v>232500</v>
      </c>
      <c r="G27" s="8">
        <f t="shared" si="1"/>
        <v>267500</v>
      </c>
    </row>
    <row r="28" spans="1:10" ht="15" customHeight="1" x14ac:dyDescent="0.2">
      <c r="A28" s="14">
        <v>11</v>
      </c>
      <c r="B28" s="14">
        <v>11</v>
      </c>
      <c r="C28" s="7" t="str">
        <f t="shared" si="3"/>
        <v>11/210</v>
      </c>
      <c r="D28" s="8">
        <f t="shared" si="4"/>
        <v>16500</v>
      </c>
      <c r="E28" s="8">
        <f t="shared" si="2"/>
        <v>99000</v>
      </c>
      <c r="F28" s="8">
        <f t="shared" si="0"/>
        <v>216000</v>
      </c>
      <c r="G28" s="8">
        <f t="shared" si="1"/>
        <v>251000</v>
      </c>
    </row>
    <row r="29" spans="1:10" ht="15" customHeight="1" x14ac:dyDescent="0.2">
      <c r="A29" s="38">
        <v>12</v>
      </c>
      <c r="B29" s="38">
        <v>12</v>
      </c>
      <c r="C29" s="7" t="str">
        <f t="shared" si="3"/>
        <v>12/210</v>
      </c>
      <c r="D29" s="8">
        <f t="shared" si="4"/>
        <v>18000</v>
      </c>
      <c r="E29" s="8">
        <f t="shared" si="2"/>
        <v>117000</v>
      </c>
      <c r="F29" s="8">
        <f t="shared" si="0"/>
        <v>198000</v>
      </c>
      <c r="G29" s="8">
        <f t="shared" si="1"/>
        <v>233000</v>
      </c>
    </row>
    <row r="30" spans="1:10" ht="15" customHeight="1" x14ac:dyDescent="0.2">
      <c r="A30" s="2">
        <v>13</v>
      </c>
      <c r="B30" s="2">
        <v>13</v>
      </c>
      <c r="C30" s="7" t="str">
        <f t="shared" si="3"/>
        <v>13/210</v>
      </c>
      <c r="D30" s="8">
        <f t="shared" si="4"/>
        <v>19500</v>
      </c>
      <c r="E30" s="8">
        <f t="shared" si="2"/>
        <v>136500</v>
      </c>
      <c r="F30" s="8">
        <f t="shared" si="0"/>
        <v>178500</v>
      </c>
      <c r="G30" s="8">
        <f t="shared" si="1"/>
        <v>213500</v>
      </c>
    </row>
    <row r="31" spans="1:10" ht="15" customHeight="1" x14ac:dyDescent="0.2">
      <c r="A31" s="14">
        <v>14</v>
      </c>
      <c r="B31" s="14">
        <v>14</v>
      </c>
      <c r="C31" s="7" t="str">
        <f t="shared" si="3"/>
        <v>14/210</v>
      </c>
      <c r="D31" s="8">
        <f t="shared" si="4"/>
        <v>21000</v>
      </c>
      <c r="E31" s="8">
        <f t="shared" si="2"/>
        <v>157500</v>
      </c>
      <c r="F31" s="8">
        <f t="shared" si="0"/>
        <v>157500</v>
      </c>
      <c r="G31" s="8">
        <f t="shared" si="1"/>
        <v>192500</v>
      </c>
    </row>
    <row r="32" spans="1:10" ht="15" customHeight="1" x14ac:dyDescent="0.2">
      <c r="A32" s="14">
        <v>15</v>
      </c>
      <c r="B32" s="14">
        <v>15</v>
      </c>
      <c r="C32" s="7" t="str">
        <f t="shared" si="3"/>
        <v>15/210</v>
      </c>
      <c r="D32" s="8">
        <f t="shared" si="4"/>
        <v>22500</v>
      </c>
      <c r="E32" s="8">
        <f t="shared" si="2"/>
        <v>180000</v>
      </c>
      <c r="F32" s="8">
        <f t="shared" si="0"/>
        <v>135000</v>
      </c>
      <c r="G32" s="8">
        <f t="shared" si="1"/>
        <v>170000</v>
      </c>
    </row>
    <row r="33" spans="1:7" ht="15" customHeight="1" x14ac:dyDescent="0.2">
      <c r="A33" s="38">
        <v>16</v>
      </c>
      <c r="B33" s="38">
        <v>16</v>
      </c>
      <c r="C33" s="7" t="str">
        <f t="shared" si="3"/>
        <v>16/210</v>
      </c>
      <c r="D33" s="8">
        <f t="shared" si="4"/>
        <v>24000.000000000004</v>
      </c>
      <c r="E33" s="8">
        <f t="shared" si="2"/>
        <v>204000</v>
      </c>
      <c r="F33" s="8">
        <f t="shared" si="0"/>
        <v>111000</v>
      </c>
      <c r="G33" s="8">
        <f t="shared" si="1"/>
        <v>146000</v>
      </c>
    </row>
    <row r="34" spans="1:7" ht="15" customHeight="1" x14ac:dyDescent="0.2">
      <c r="A34" s="2">
        <v>17</v>
      </c>
      <c r="B34" s="2">
        <v>17</v>
      </c>
      <c r="C34" s="7" t="str">
        <f t="shared" si="3"/>
        <v>17/210</v>
      </c>
      <c r="D34" s="8">
        <f t="shared" si="4"/>
        <v>25500</v>
      </c>
      <c r="E34" s="8">
        <f t="shared" si="2"/>
        <v>229500</v>
      </c>
      <c r="F34" s="8">
        <f t="shared" si="0"/>
        <v>85500</v>
      </c>
      <c r="G34" s="8">
        <f t="shared" si="1"/>
        <v>120500</v>
      </c>
    </row>
    <row r="35" spans="1:7" ht="15" customHeight="1" x14ac:dyDescent="0.2">
      <c r="A35" s="14">
        <v>18</v>
      </c>
      <c r="B35" s="14">
        <v>18</v>
      </c>
      <c r="C35" s="7" t="str">
        <f t="shared" si="3"/>
        <v>18/210</v>
      </c>
      <c r="D35" s="8">
        <f t="shared" si="4"/>
        <v>27000</v>
      </c>
      <c r="E35" s="8">
        <f t="shared" si="2"/>
        <v>256500</v>
      </c>
      <c r="F35" s="8">
        <f t="shared" si="0"/>
        <v>58500</v>
      </c>
      <c r="G35" s="8">
        <f t="shared" si="1"/>
        <v>93500</v>
      </c>
    </row>
    <row r="36" spans="1:7" ht="15" customHeight="1" x14ac:dyDescent="0.2">
      <c r="A36" s="14">
        <v>19</v>
      </c>
      <c r="B36" s="14">
        <v>19</v>
      </c>
      <c r="C36" s="7" t="str">
        <f t="shared" si="3"/>
        <v>19/210</v>
      </c>
      <c r="D36" s="8">
        <f t="shared" si="4"/>
        <v>28500</v>
      </c>
      <c r="E36" s="8">
        <f t="shared" si="2"/>
        <v>285000</v>
      </c>
      <c r="F36" s="8">
        <f t="shared" si="0"/>
        <v>30000</v>
      </c>
      <c r="G36" s="8">
        <f t="shared" si="1"/>
        <v>65000</v>
      </c>
    </row>
    <row r="37" spans="1:7" ht="15" customHeight="1" thickBot="1" x14ac:dyDescent="0.25">
      <c r="A37" s="10">
        <v>20</v>
      </c>
      <c r="B37" s="10">
        <v>20</v>
      </c>
      <c r="C37" s="11" t="str">
        <f t="shared" si="3"/>
        <v>20/210</v>
      </c>
      <c r="D37" s="12">
        <f t="shared" si="4"/>
        <v>30000</v>
      </c>
      <c r="E37" s="12">
        <f t="shared" si="2"/>
        <v>315000</v>
      </c>
      <c r="F37" s="12">
        <f t="shared" si="0"/>
        <v>0</v>
      </c>
      <c r="G37" s="12">
        <f t="shared" si="1"/>
        <v>35000</v>
      </c>
    </row>
    <row r="39" spans="1:7" ht="15" customHeight="1" x14ac:dyDescent="0.2">
      <c r="A39" s="2"/>
      <c r="B39" s="2"/>
      <c r="C39" s="9"/>
      <c r="F39" s="6"/>
      <c r="G39" s="6"/>
    </row>
    <row r="40" spans="1:7" ht="15" customHeight="1" x14ac:dyDescent="0.2">
      <c r="A40" s="5" t="s">
        <v>1</v>
      </c>
      <c r="B40" s="39">
        <f>SUM(B17:B37)</f>
        <v>210</v>
      </c>
    </row>
    <row r="71" spans="3:4" ht="15" customHeight="1" x14ac:dyDescent="0.2">
      <c r="C71" s="17"/>
      <c r="D71" s="6"/>
    </row>
  </sheetData>
  <mergeCells count="14">
    <mergeCell ref="G15:G16"/>
    <mergeCell ref="A14:F14"/>
    <mergeCell ref="A15:A16"/>
    <mergeCell ref="B15:B16"/>
    <mergeCell ref="C15:C16"/>
    <mergeCell ref="D15:D16"/>
    <mergeCell ref="E15:E16"/>
    <mergeCell ref="F15:F16"/>
    <mergeCell ref="B11:C11"/>
    <mergeCell ref="B12:C12"/>
    <mergeCell ref="B8:C8"/>
    <mergeCell ref="B9:C9"/>
    <mergeCell ref="B6:C6"/>
    <mergeCell ref="B7:C7"/>
  </mergeCells>
  <dataValidations count="2">
    <dataValidation type="list" allowBlank="1" showInputMessage="1" showErrorMessage="1" sqref="B82" xr:uid="{098F3591-48A3-4567-843E-2CE6A47527DE}">
      <formula1>#REF!</formula1>
    </dataValidation>
    <dataValidation type="list" allowBlank="1" showInputMessage="1" showErrorMessage="1" sqref="B85" xr:uid="{00CF32F0-533C-42D1-BA55-925350A50303}">
      <formula1>$B$72:$B$76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VIDA ÚTIL DE 5 ANOS</vt:lpstr>
      <vt:lpstr>VIDA ÚTIL DE 10 ANOS</vt:lpstr>
      <vt:lpstr>VIDA ÚTIL DE 15 ANOS</vt:lpstr>
      <vt:lpstr>VIDA ÚTIL DE 20 ANOS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Método de depreciação dos dígitos crescentes</dc:title>
  <dc:creator>Samuel Jesus de Oliveira</dc:creator>
  <cp:lastModifiedBy>Samuel Jesus de Oliveira</cp:lastModifiedBy>
  <cp:lastPrinted>2022-01-14T19:47:40Z</cp:lastPrinted>
  <dcterms:created xsi:type="dcterms:W3CDTF">2020-02-17T04:32:26Z</dcterms:created>
  <dcterms:modified xsi:type="dcterms:W3CDTF">2023-01-03T14:23:35Z</dcterms:modified>
</cp:coreProperties>
</file>