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Depreciação\"/>
    </mc:Choice>
  </mc:AlternateContent>
  <xr:revisionPtr revIDLastSave="0" documentId="13_ncr:1_{58E72386-5814-436C-AB4A-E9C2CBCDAE11}" xr6:coauthVersionLast="47" xr6:coauthVersionMax="47" xr10:uidLastSave="{00000000-0000-0000-0000-000000000000}"/>
  <bookViews>
    <workbookView xWindow="-120" yWindow="-120" windowWidth="29040" windowHeight="15840" tabRatio="950" xr2:uid="{6508EFDF-4289-4AD2-884C-3D616334D4BC}"/>
  </bookViews>
  <sheets>
    <sheet name="MÉTODO DE MATHESON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0" l="1"/>
  <c r="D28" i="30" s="1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H8" i="30"/>
  <c r="G8" i="30"/>
  <c r="D10" i="30" l="1"/>
  <c r="D67" i="30"/>
  <c r="D75" i="30"/>
  <c r="D13" i="30" l="1"/>
  <c r="D77" i="30" l="1"/>
  <c r="D70" i="30"/>
</calcChain>
</file>

<file path=xl/sharedStrings.xml><?xml version="1.0" encoding="utf-8"?>
<sst xmlns="http://schemas.openxmlformats.org/spreadsheetml/2006/main" count="34" uniqueCount="25">
  <si>
    <t>n</t>
  </si>
  <si>
    <t>d</t>
  </si>
  <si>
    <t>t</t>
  </si>
  <si>
    <t>Valor do bem depreciado</t>
  </si>
  <si>
    <t>r</t>
  </si>
  <si>
    <r>
      <t>V</t>
    </r>
    <r>
      <rPr>
        <vertAlign val="subscript"/>
        <sz val="11"/>
        <color theme="1"/>
        <rFont val="Arial Nova"/>
        <family val="2"/>
      </rPr>
      <t>0</t>
    </r>
  </si>
  <si>
    <t>períodos de depreciação</t>
  </si>
  <si>
    <t>vida total de serviço em anos</t>
  </si>
  <si>
    <r>
      <t>V</t>
    </r>
    <r>
      <rPr>
        <vertAlign val="subscript"/>
        <sz val="11"/>
        <color theme="1"/>
        <rFont val="Arial Nova"/>
        <family val="2"/>
      </rPr>
      <t>r</t>
    </r>
  </si>
  <si>
    <t>Método de Matheson</t>
  </si>
  <si>
    <t>valor do bem novo</t>
  </si>
  <si>
    <r>
      <t>V</t>
    </r>
    <r>
      <rPr>
        <vertAlign val="subscript"/>
        <sz val="11"/>
        <color theme="1"/>
        <rFont val="Arial Nova"/>
        <family val="2"/>
      </rPr>
      <t>f</t>
    </r>
  </si>
  <si>
    <t>Se "t = n", então tem-se o valor de revenda do bem.</t>
  </si>
  <si>
    <t>valor residual (parcela não depreciável)</t>
  </si>
  <si>
    <t>Períodos de depreciação ( t )</t>
  </si>
  <si>
    <t>resíduo (percentual)</t>
  </si>
  <si>
    <t>depreciação percentual anual do bem</t>
  </si>
  <si>
    <r>
      <t>Valor atual do bem depreciado ( V</t>
    </r>
    <r>
      <rPr>
        <b/>
        <vertAlign val="subscript"/>
        <sz val="11"/>
        <color theme="1"/>
        <rFont val="Arial Nova"/>
        <family val="2"/>
      </rPr>
      <t>a</t>
    </r>
    <r>
      <rPr>
        <b/>
        <sz val="11"/>
        <color theme="1"/>
        <rFont val="Arial Nova"/>
        <family val="2"/>
      </rPr>
      <t xml:space="preserve"> )</t>
    </r>
  </si>
  <si>
    <t>fator de depreciação aplicável</t>
  </si>
  <si>
    <r>
      <t>V</t>
    </r>
    <r>
      <rPr>
        <b/>
        <vertAlign val="subscript"/>
        <sz val="11"/>
        <color theme="1"/>
        <rFont val="Arial Nova"/>
        <family val="2"/>
      </rPr>
      <t>a</t>
    </r>
  </si>
  <si>
    <r>
      <t>Valor atual do bem
V</t>
    </r>
    <r>
      <rPr>
        <b/>
        <vertAlign val="subscript"/>
        <sz val="11"/>
        <color theme="1"/>
        <rFont val="Arial Nova"/>
        <family val="2"/>
      </rPr>
      <t>a</t>
    </r>
  </si>
  <si>
    <r>
      <t>f</t>
    </r>
    <r>
      <rPr>
        <vertAlign val="subscript"/>
        <sz val="11"/>
        <color theme="1"/>
        <rFont val="Arial Nova"/>
        <family val="2"/>
      </rPr>
      <t>d</t>
    </r>
  </si>
  <si>
    <r>
      <t>V</t>
    </r>
    <r>
      <rPr>
        <vertAlign val="subscript"/>
        <sz val="11"/>
        <color theme="1"/>
        <rFont val="Arial Nova"/>
        <family val="2"/>
      </rPr>
      <t>novo</t>
    </r>
  </si>
  <si>
    <r>
      <t>(1 - d)</t>
    </r>
    <r>
      <rPr>
        <i/>
        <vertAlign val="superscript"/>
        <sz val="11"/>
        <color theme="1"/>
        <rFont val="Times New Roman"/>
        <family val="1"/>
      </rPr>
      <t>t</t>
    </r>
  </si>
  <si>
    <t>MÉTODO DE DEPRECIAÇÃO MATHESON (TAXA DE DEPRECIAÇÃO CONSTANTE)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</si>
</sst>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#,##0_ ;[Red]\-#,##0\ "/>
    <numFmt numFmtId="166" formatCode="_-* #,##0_-;\-* #,##0_-;_-* &quot;-&quot;??_-;_-@_-"/>
    <numFmt numFmtId="167" formatCode="_-* #,##0.000_-;\-* #,##0.000_-;_-* &quot;-&quot;??_-;_-@_-"/>
    <numFmt numFmtId="168" formatCode="#,##0.000_ ;[Red]\-#,##0.000\ "/>
  </numFmts>
  <fonts count="10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i/>
      <sz val="11"/>
      <color theme="1"/>
      <name val="Arial Nova"/>
      <family val="2"/>
    </font>
    <font>
      <vertAlign val="subscript"/>
      <sz val="11"/>
      <color theme="1"/>
      <name val="Arial Nova"/>
      <family val="2"/>
    </font>
    <font>
      <b/>
      <vertAlign val="subscript"/>
      <sz val="11"/>
      <color theme="1"/>
      <name val="Arial Nova"/>
      <family val="2"/>
    </font>
    <font>
      <b/>
      <sz val="20"/>
      <color rgb="FFFEFEFE"/>
      <name val="Arial Nova"/>
      <family val="2"/>
    </font>
    <font>
      <b/>
      <i/>
      <sz val="11"/>
      <color theme="1"/>
      <name val="Arial Nova"/>
      <family val="2"/>
    </font>
    <font>
      <i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4242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164" fontId="0" fillId="0" borderId="0">
      <alignment horizontal="justify"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164" fontId="0" fillId="0" borderId="0" xfId="0">
      <alignment horizontal="justify" vertical="center"/>
    </xf>
    <xf numFmtId="165" fontId="0" fillId="0" borderId="5" xfId="0" applyNumberFormat="1" applyBorder="1" applyAlignment="1" applyProtection="1">
      <alignment horizontal="right" vertical="center" indent="2"/>
      <protection hidden="1"/>
    </xf>
    <xf numFmtId="164" fontId="0" fillId="0" borderId="4" xfId="0" applyBorder="1" applyAlignment="1" applyProtection="1">
      <alignment horizontal="right" vertical="center"/>
      <protection hidden="1"/>
    </xf>
    <xf numFmtId="165" fontId="0" fillId="0" borderId="4" xfId="0" applyNumberFormat="1" applyBorder="1" applyAlignment="1" applyProtection="1">
      <alignment horizontal="right" vertical="center" indent="2"/>
      <protection hidden="1"/>
    </xf>
    <xf numFmtId="165" fontId="0" fillId="0" borderId="3" xfId="0" applyNumberFormat="1" applyBorder="1" applyAlignment="1" applyProtection="1">
      <alignment horizontal="right" vertical="center" indent="2"/>
      <protection hidden="1"/>
    </xf>
    <xf numFmtId="167" fontId="0" fillId="0" borderId="1" xfId="2" applyNumberFormat="1" applyFont="1" applyBorder="1" applyAlignment="1" applyProtection="1">
      <alignment horizontal="right" vertical="center" indent="2"/>
      <protection hidden="1"/>
    </xf>
    <xf numFmtId="165" fontId="0" fillId="4" borderId="4" xfId="0" applyNumberFormat="1" applyFill="1" applyBorder="1" applyAlignment="1" applyProtection="1">
      <alignment horizontal="right" vertical="center" indent="2"/>
      <protection hidden="1"/>
    </xf>
    <xf numFmtId="167" fontId="0" fillId="4" borderId="1" xfId="2" applyNumberFormat="1" applyFont="1" applyFill="1" applyBorder="1" applyAlignment="1" applyProtection="1">
      <alignment horizontal="right" vertical="center" indent="2"/>
      <protection hidden="1"/>
    </xf>
    <xf numFmtId="164" fontId="0" fillId="4" borderId="4" xfId="0" applyFill="1" applyBorder="1" applyAlignment="1" applyProtection="1">
      <alignment horizontal="right" vertical="center"/>
      <protection hidden="1"/>
    </xf>
    <xf numFmtId="164" fontId="0" fillId="0" borderId="0" xfId="0" applyProtection="1">
      <alignment horizontal="justify" vertical="center"/>
      <protection locked="0" hidden="1"/>
    </xf>
    <xf numFmtId="164" fontId="0" fillId="0" borderId="0" xfId="0" applyAlignment="1" applyProtection="1">
      <alignment horizontal="right" vertical="center"/>
      <protection locked="0" hidden="1"/>
    </xf>
    <xf numFmtId="164" fontId="0" fillId="3" borderId="0" xfId="0" applyFill="1" applyProtection="1">
      <alignment horizontal="justify" vertical="center"/>
      <protection locked="0" hidden="1"/>
    </xf>
    <xf numFmtId="165" fontId="0" fillId="3" borderId="0" xfId="0" applyNumberFormat="1" applyFill="1" applyAlignment="1" applyProtection="1">
      <alignment horizontal="right" vertical="center"/>
      <protection locked="0" hidden="1"/>
    </xf>
    <xf numFmtId="164" fontId="0" fillId="2" borderId="0" xfId="0" applyFill="1" applyProtection="1">
      <alignment horizontal="justify" vertical="center"/>
      <protection locked="0" hidden="1"/>
    </xf>
    <xf numFmtId="164" fontId="0" fillId="0" borderId="1" xfId="0" applyBorder="1" applyAlignment="1" applyProtection="1">
      <alignment horizontal="center" vertical="center"/>
      <protection locked="0" hidden="1"/>
    </xf>
    <xf numFmtId="164" fontId="0" fillId="0" borderId="1" xfId="0" applyBorder="1" applyAlignment="1" applyProtection="1">
      <alignment horizontal="right" vertical="center"/>
      <protection locked="0" hidden="1"/>
    </xf>
    <xf numFmtId="164" fontId="0" fillId="0" borderId="4" xfId="0" applyBorder="1" applyAlignment="1" applyProtection="1">
      <alignment horizontal="right" vertical="center"/>
      <protection locked="0" hidden="1"/>
    </xf>
    <xf numFmtId="10" fontId="0" fillId="0" borderId="0" xfId="1" applyNumberFormat="1" applyFont="1" applyAlignment="1" applyProtection="1">
      <alignment horizontal="right" vertical="center"/>
      <protection locked="0" hidden="1"/>
    </xf>
    <xf numFmtId="164" fontId="0" fillId="0" borderId="0" xfId="0" applyAlignment="1" applyProtection="1">
      <alignment horizontal="center" vertical="center"/>
      <protection locked="0" hidden="1"/>
    </xf>
    <xf numFmtId="9" fontId="0" fillId="0" borderId="0" xfId="1" applyFont="1" applyAlignment="1" applyProtection="1">
      <alignment horizontal="right" vertical="center"/>
      <protection locked="0" hidden="1"/>
    </xf>
    <xf numFmtId="165" fontId="0" fillId="0" borderId="0" xfId="0" applyNumberFormat="1" applyAlignment="1" applyProtection="1">
      <alignment horizontal="right" vertical="center"/>
      <protection locked="0" hidden="1"/>
    </xf>
    <xf numFmtId="164" fontId="0" fillId="0" borderId="4" xfId="0" applyBorder="1" applyAlignment="1" applyProtection="1">
      <alignment horizontal="center" vertical="center"/>
      <protection locked="0" hidden="1"/>
    </xf>
    <xf numFmtId="164" fontId="0" fillId="0" borderId="4" xfId="0" applyBorder="1" applyProtection="1">
      <alignment horizontal="justify" vertical="center"/>
      <protection locked="0" hidden="1"/>
    </xf>
    <xf numFmtId="165" fontId="0" fillId="0" borderId="1" xfId="0" applyNumberFormat="1" applyBorder="1" applyAlignment="1" applyProtection="1">
      <alignment horizontal="right" vertical="center"/>
      <protection locked="0" hidden="1"/>
    </xf>
    <xf numFmtId="164" fontId="0" fillId="0" borderId="3" xfId="0" applyBorder="1" applyAlignment="1" applyProtection="1">
      <alignment horizontal="center" vertical="center"/>
      <protection locked="0" hidden="1"/>
    </xf>
    <xf numFmtId="10" fontId="0" fillId="0" borderId="3" xfId="1" applyNumberFormat="1" applyFont="1" applyBorder="1" applyAlignment="1" applyProtection="1">
      <alignment horizontal="right" vertical="center"/>
      <protection locked="0" hidden="1"/>
    </xf>
    <xf numFmtId="164" fontId="2" fillId="0" borderId="0" xfId="0" applyFont="1" applyProtection="1">
      <alignment horizontal="justify" vertical="center"/>
      <protection locked="0" hidden="1"/>
    </xf>
    <xf numFmtId="164" fontId="8" fillId="0" borderId="4" xfId="0" applyFont="1" applyBorder="1" applyProtection="1">
      <alignment horizontal="justify" vertical="center"/>
      <protection locked="0" hidden="1"/>
    </xf>
    <xf numFmtId="168" fontId="0" fillId="0" borderId="4" xfId="0" applyNumberFormat="1" applyBorder="1" applyAlignment="1" applyProtection="1">
      <alignment horizontal="right" vertical="center"/>
      <protection locked="0" hidden="1"/>
    </xf>
    <xf numFmtId="164" fontId="2" fillId="0" borderId="1" xfId="0" applyFont="1" applyBorder="1" applyAlignment="1" applyProtection="1">
      <alignment horizontal="center" vertical="center"/>
      <protection locked="0" hidden="1"/>
    </xf>
    <xf numFmtId="164" fontId="2" fillId="0" borderId="1" xfId="0" applyFont="1" applyBorder="1" applyAlignment="1" applyProtection="1">
      <alignment horizontal="right" vertical="center"/>
      <protection locked="0" hidden="1"/>
    </xf>
    <xf numFmtId="166" fontId="0" fillId="0" borderId="4" xfId="2" applyNumberFormat="1" applyFont="1" applyBorder="1" applyAlignment="1" applyProtection="1">
      <alignment horizontal="right" vertical="center"/>
      <protection locked="0" hidden="1"/>
    </xf>
    <xf numFmtId="164" fontId="0" fillId="0" borderId="2" xfId="0" applyBorder="1" applyAlignment="1" applyProtection="1">
      <alignment horizontal="center" vertical="center"/>
      <protection locked="0" hidden="1"/>
    </xf>
    <xf numFmtId="164" fontId="0" fillId="0" borderId="2" xfId="0" applyBorder="1" applyAlignment="1" applyProtection="1">
      <alignment horizontal="right" vertical="center"/>
      <protection locked="0" hidden="1"/>
    </xf>
    <xf numFmtId="166" fontId="0" fillId="0" borderId="1" xfId="2" applyNumberFormat="1" applyFont="1" applyBorder="1" applyAlignment="1" applyProtection="1">
      <alignment horizontal="right" vertical="center"/>
      <protection locked="0" hidden="1"/>
    </xf>
    <xf numFmtId="167" fontId="0" fillId="0" borderId="3" xfId="2" applyNumberFormat="1" applyFont="1" applyBorder="1" applyAlignment="1" applyProtection="1">
      <alignment horizontal="right" vertical="center" indent="2"/>
      <protection hidden="1"/>
    </xf>
    <xf numFmtId="164" fontId="0" fillId="0" borderId="3" xfId="0" applyBorder="1" applyAlignment="1" applyProtection="1">
      <alignment horizontal="right" vertical="center"/>
      <protection hidden="1"/>
    </xf>
    <xf numFmtId="164" fontId="7" fillId="0" borderId="1" xfId="0" applyFont="1" applyBorder="1" applyAlignment="1" applyProtection="1">
      <alignment horizontal="center" vertical="center"/>
      <protection locked="0" hidden="1"/>
    </xf>
    <xf numFmtId="164" fontId="0" fillId="0" borderId="1" xfId="0" applyBorder="1" applyProtection="1">
      <alignment horizontal="justify" vertical="center"/>
      <protection locked="0" hidden="1"/>
    </xf>
    <xf numFmtId="164" fontId="2" fillId="0" borderId="0" xfId="0" applyFont="1" applyProtection="1">
      <alignment horizontal="justify" vertical="center"/>
      <protection locked="0"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4" fontId="0" fillId="0" borderId="2" xfId="0" applyBorder="1" applyProtection="1">
      <alignment horizontal="justify" vertical="center"/>
      <protection locked="0" hidden="1"/>
    </xf>
    <xf numFmtId="164" fontId="6" fillId="2" borderId="0" xfId="0" applyFont="1" applyFill="1" applyAlignment="1" applyProtection="1">
      <alignment horizontal="left" vertical="center" indent="4"/>
      <protection locked="0" hidden="1"/>
    </xf>
    <xf numFmtId="164" fontId="3" fillId="0" borderId="0" xfId="0" applyFont="1" applyProtection="1">
      <alignment horizontal="justify" vertical="center"/>
      <protection locked="0" hidden="1"/>
    </xf>
    <xf numFmtId="164" fontId="0" fillId="0" borderId="4" xfId="0" applyBorder="1" applyProtection="1">
      <alignment horizontal="justify" vertical="center"/>
      <protection locked="0" hidden="1"/>
    </xf>
    <xf numFmtId="164" fontId="0" fillId="0" borderId="3" xfId="0" applyBorder="1" applyProtection="1">
      <alignment horizontal="justify" vertical="center"/>
      <protection locked="0" hidden="1"/>
    </xf>
    <xf numFmtId="164" fontId="2" fillId="0" borderId="2" xfId="0" applyFont="1" applyBorder="1" applyProtection="1">
      <alignment horizontal="justify" vertical="center"/>
      <protection locked="0" hidden="1"/>
    </xf>
  </cellXfs>
  <cellStyles count="3">
    <cellStyle name="Normal" xfId="0" builtinId="0" customBuiltin="1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EFEFE"/>
      <color rgb="FF242422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pt-BR" sz="1100" b="1"/>
              <a:t>Desvalorização por período </a:t>
            </a:r>
            <a:r>
              <a:rPr lang="pt-BR" sz="1100" b="1" baseline="0"/>
              <a:t>(comparação entre os métodos)</a:t>
            </a:r>
            <a:endParaRPr lang="pt-B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'MÉTODO DE MATHESON'!$AL$93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yVal>
            <c:numRef>
              <c:f>'MÉTODO DE MATHESON'!$Y$5:$Y$6</c:f>
              <c:numCache>
                <c:formatCode>#,##0.00_ ;[Red]\-#,##0.00\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3-43BC-A02D-C0E97552459A}"/>
            </c:ext>
          </c:extLst>
        </c:ser>
        <c:ser>
          <c:idx val="1"/>
          <c:order val="1"/>
          <c:tx>
            <c:strRef>
              <c:f>'MÉTODO DE MATHESON'!$AL$94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'MÉTODO DE MATHESON'!$V$5:$V$6</c:f>
              <c:numCache>
                <c:formatCode>#,##0.00_ ;[Red]\-#,##0.00\ </c:formatCode>
                <c:ptCount val="2"/>
              </c:numCache>
            </c:numRef>
          </c:xVal>
          <c:yVal>
            <c:numRef>
              <c:f>'Método da depreciação variável'!#REF!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3-43BC-A02D-C0E97552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35679"/>
        <c:axId val="110426527"/>
      </c:scatterChart>
      <c:valAx>
        <c:axId val="110435679"/>
        <c:scaling>
          <c:orientation val="minMax"/>
          <c:max val="20"/>
          <c:min val="0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0426527"/>
        <c:crosses val="autoZero"/>
        <c:crossBetween val="midCat"/>
      </c:valAx>
      <c:valAx>
        <c:axId val="110426527"/>
        <c:scaling>
          <c:orientation val="minMax"/>
          <c:max val="30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0435679"/>
        <c:crosses val="autoZero"/>
        <c:crossBetween val="midCat"/>
        <c:majorUnit val="1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628650</xdr:colOff>
      <xdr:row>111</xdr:row>
      <xdr:rowOff>132229</xdr:rowOff>
    </xdr:from>
    <xdr:to>
      <xdr:col>36</xdr:col>
      <xdr:colOff>860250</xdr:colOff>
      <xdr:row>145</xdr:row>
      <xdr:rowOff>135229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84C84CD-CDCD-452A-9AEC-ED784BCAE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14</xdr:row>
      <xdr:rowOff>219075</xdr:rowOff>
    </xdr:from>
    <xdr:to>
      <xdr:col>1</xdr:col>
      <xdr:colOff>1276350</xdr:colOff>
      <xdr:row>16</xdr:row>
      <xdr:rowOff>171450</xdr:rowOff>
    </xdr:to>
    <xdr:pic>
      <xdr:nvPicPr>
        <xdr:cNvPr id="2" name="Imagem 1" descr=" d = 1 - \sqrt[n]{\dfrac{V_r}{V_{novo}}} ">
          <a:extLst>
            <a:ext uri="{FF2B5EF4-FFF2-40B4-BE49-F238E27FC236}">
              <a16:creationId xmlns:a16="http://schemas.microsoft.com/office/drawing/2014/main" id="{5006A70D-061C-9485-CEA7-A0CB36C1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3476625"/>
          <a:ext cx="11049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1295400</xdr:colOff>
      <xdr:row>18</xdr:row>
      <xdr:rowOff>190500</xdr:rowOff>
    </xdr:to>
    <xdr:pic>
      <xdr:nvPicPr>
        <xdr:cNvPr id="4" name="Imagem 3" descr=" V_a = V_{novo} \cdot \left( 1 - d \right)^t ">
          <a:extLst>
            <a:ext uri="{FF2B5EF4-FFF2-40B4-BE49-F238E27FC236}">
              <a16:creationId xmlns:a16="http://schemas.microsoft.com/office/drawing/2014/main" id="{13F2DCDC-28C1-CF6F-6936-3659087A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171950"/>
          <a:ext cx="1295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E5DE-0D1A-417E-8E72-41BF9911914D}">
  <dimension ref="A1:N88"/>
  <sheetViews>
    <sheetView tabSelected="1" zoomScaleNormal="100" workbookViewId="0">
      <selection activeCell="D25" sqref="D25"/>
    </sheetView>
  </sheetViews>
  <sheetFormatPr defaultColWidth="15.625" defaultRowHeight="18" customHeight="1" x14ac:dyDescent="0.2"/>
  <cols>
    <col min="1" max="3" width="20.625" style="9" customWidth="1"/>
    <col min="4" max="4" width="25.625" style="9" customWidth="1"/>
    <col min="5" max="5" width="15.625" style="9" customWidth="1"/>
    <col min="6" max="7" width="20.625" style="20" customWidth="1"/>
    <col min="8" max="8" width="25.625" style="9" customWidth="1"/>
    <col min="9" max="11" width="15.625" style="9"/>
    <col min="12" max="12" width="15.625" style="10"/>
    <col min="13" max="13" width="25.625" style="10" customWidth="1"/>
    <col min="14" max="14" width="25.625" style="9" customWidth="1"/>
    <col min="15" max="29" width="15.625" style="9"/>
    <col min="30" max="30" width="10.625" style="9" customWidth="1"/>
    <col min="31" max="31" width="15.625" style="9"/>
    <col min="32" max="32" width="35.625" style="9" customWidth="1"/>
    <col min="33" max="40" width="20.625" style="9" customWidth="1"/>
    <col min="41" max="44" width="15.625" style="9"/>
    <col min="45" max="46" width="10.625" style="9" customWidth="1"/>
    <col min="47" max="51" width="15.625" style="9"/>
    <col min="52" max="52" width="20.625" style="9" customWidth="1"/>
    <col min="53" max="53" width="15.625" style="9"/>
    <col min="54" max="54" width="20.625" style="9" customWidth="1"/>
    <col min="55" max="55" width="15.625" style="9"/>
    <col min="56" max="56" width="20.625" style="9" customWidth="1"/>
    <col min="57" max="58" width="15.625" style="9"/>
    <col min="59" max="59" width="20.625" style="9" customWidth="1"/>
    <col min="60" max="60" width="15.625" style="9"/>
    <col min="61" max="61" width="20.625" style="9" customWidth="1"/>
    <col min="62" max="62" width="15.625" style="9"/>
    <col min="63" max="63" width="20.625" style="9" customWidth="1"/>
    <col min="64" max="16384" width="15.625" style="9"/>
  </cols>
  <sheetData>
    <row r="1" spans="1:14" ht="50.1" customHeight="1" x14ac:dyDescent="0.2">
      <c r="A1" s="43" t="s">
        <v>24</v>
      </c>
      <c r="B1" s="43"/>
      <c r="C1" s="43"/>
      <c r="D1" s="43"/>
      <c r="E1" s="43"/>
      <c r="F1" s="43"/>
      <c r="G1" s="43"/>
      <c r="H1" s="43"/>
    </row>
    <row r="2" spans="1:14" ht="5.0999999999999996" customHeight="1" x14ac:dyDescent="0.2">
      <c r="A2" s="11"/>
      <c r="B2" s="11"/>
      <c r="C2" s="11"/>
      <c r="D2" s="11"/>
      <c r="E2" s="11"/>
      <c r="F2" s="12"/>
      <c r="G2" s="12"/>
      <c r="H2" s="11"/>
    </row>
    <row r="3" spans="1:14" ht="5.0999999999999996" customHeight="1" x14ac:dyDescent="0.2">
      <c r="A3" s="13"/>
      <c r="B3" s="13"/>
      <c r="C3" s="13"/>
      <c r="D3" s="13"/>
      <c r="E3" s="13"/>
      <c r="F3" s="13"/>
      <c r="G3" s="13"/>
      <c r="H3" s="13"/>
    </row>
    <row r="6" spans="1:14" ht="18" customHeight="1" thickBot="1" x14ac:dyDescent="0.25">
      <c r="A6" s="47" t="s">
        <v>9</v>
      </c>
      <c r="B6" s="47"/>
      <c r="C6" s="47"/>
      <c r="D6" s="47"/>
      <c r="F6" s="40" t="s">
        <v>14</v>
      </c>
      <c r="G6" s="40" t="s">
        <v>18</v>
      </c>
      <c r="H6" s="40" t="s">
        <v>20</v>
      </c>
    </row>
    <row r="7" spans="1:14" ht="18" customHeight="1" thickBot="1" x14ac:dyDescent="0.25">
      <c r="F7" s="41"/>
      <c r="G7" s="41"/>
      <c r="H7" s="41"/>
    </row>
    <row r="8" spans="1:14" ht="18" customHeight="1" x14ac:dyDescent="0.2">
      <c r="A8" s="14" t="s">
        <v>22</v>
      </c>
      <c r="B8" s="38" t="s">
        <v>10</v>
      </c>
      <c r="C8" s="38"/>
      <c r="D8" s="15">
        <v>350000</v>
      </c>
      <c r="F8" s="1">
        <v>0</v>
      </c>
      <c r="G8" s="5">
        <f>(1-$D$13)^F8</f>
        <v>1</v>
      </c>
      <c r="H8" s="2">
        <f>$D$8*G8</f>
        <v>350000</v>
      </c>
      <c r="L8" s="17"/>
    </row>
    <row r="9" spans="1:14" ht="18" customHeight="1" x14ac:dyDescent="0.2">
      <c r="A9" s="18" t="s">
        <v>4</v>
      </c>
      <c r="B9" s="9" t="s">
        <v>15</v>
      </c>
      <c r="D9" s="19">
        <v>0.1</v>
      </c>
      <c r="F9" s="3">
        <v>1</v>
      </c>
      <c r="G9" s="5">
        <f t="shared" ref="G9:G38" si="0">(1-$D$13)^F9</f>
        <v>0.79432823472428149</v>
      </c>
      <c r="H9" s="2">
        <f t="shared" ref="H9:H38" si="1">$D$8*G9</f>
        <v>278014.88215349853</v>
      </c>
      <c r="L9" s="20"/>
    </row>
    <row r="10" spans="1:14" ht="18" customHeight="1" x14ac:dyDescent="0.2">
      <c r="A10" s="21" t="s">
        <v>8</v>
      </c>
      <c r="B10" s="45" t="s">
        <v>13</v>
      </c>
      <c r="C10" s="45"/>
      <c r="D10" s="16">
        <f>D8*D9</f>
        <v>35000</v>
      </c>
      <c r="F10" s="3">
        <v>2</v>
      </c>
      <c r="G10" s="5">
        <f t="shared" si="0"/>
        <v>0.63095734448019325</v>
      </c>
      <c r="H10" s="2">
        <f t="shared" si="1"/>
        <v>220835.07056806763</v>
      </c>
    </row>
    <row r="11" spans="1:14" ht="18" customHeight="1" x14ac:dyDescent="0.2">
      <c r="A11" s="18"/>
      <c r="D11" s="10"/>
      <c r="F11" s="3">
        <v>3</v>
      </c>
      <c r="G11" s="5">
        <f t="shared" si="0"/>
        <v>0.50118723362727224</v>
      </c>
      <c r="H11" s="2">
        <f t="shared" si="1"/>
        <v>175415.53176954528</v>
      </c>
    </row>
    <row r="12" spans="1:14" ht="18" customHeight="1" x14ac:dyDescent="0.2">
      <c r="A12" s="14" t="s">
        <v>0</v>
      </c>
      <c r="B12" s="38" t="s">
        <v>7</v>
      </c>
      <c r="C12" s="38"/>
      <c r="D12" s="23">
        <v>10</v>
      </c>
      <c r="F12" s="3">
        <v>4</v>
      </c>
      <c r="G12" s="5">
        <f t="shared" si="0"/>
        <v>0.39810717055349726</v>
      </c>
      <c r="H12" s="2">
        <f t="shared" si="1"/>
        <v>139337.50969372405</v>
      </c>
    </row>
    <row r="13" spans="1:14" ht="18" customHeight="1" thickBot="1" x14ac:dyDescent="0.25">
      <c r="A13" s="24" t="s">
        <v>1</v>
      </c>
      <c r="B13" s="46" t="s">
        <v>16</v>
      </c>
      <c r="C13" s="46"/>
      <c r="D13" s="25">
        <f>1-((D10/D8)^(1/D12))</f>
        <v>0.20567176527571851</v>
      </c>
      <c r="F13" s="3">
        <v>5</v>
      </c>
      <c r="G13" s="5">
        <f t="shared" si="0"/>
        <v>0.31622776601683794</v>
      </c>
      <c r="H13" s="2">
        <f t="shared" si="1"/>
        <v>110679.71810589328</v>
      </c>
      <c r="L13" s="20"/>
      <c r="N13" s="10"/>
    </row>
    <row r="14" spans="1:14" ht="18" customHeight="1" x14ac:dyDescent="0.2">
      <c r="F14" s="3">
        <v>6</v>
      </c>
      <c r="G14" s="5">
        <f t="shared" si="0"/>
        <v>0.25118864315095801</v>
      </c>
      <c r="H14" s="2">
        <f t="shared" si="1"/>
        <v>87916.025102835309</v>
      </c>
      <c r="L14" s="20"/>
      <c r="N14" s="10"/>
    </row>
    <row r="15" spans="1:14" ht="18" customHeight="1" x14ac:dyDescent="0.2">
      <c r="F15" s="3">
        <v>7</v>
      </c>
      <c r="G15" s="5">
        <f t="shared" si="0"/>
        <v>0.19952623149688795</v>
      </c>
      <c r="H15" s="2">
        <f t="shared" si="1"/>
        <v>69834.181023910787</v>
      </c>
      <c r="L15" s="20"/>
      <c r="N15" s="10"/>
    </row>
    <row r="16" spans="1:14" ht="18" customHeight="1" x14ac:dyDescent="0.2">
      <c r="F16" s="3">
        <v>8</v>
      </c>
      <c r="G16" s="5">
        <f t="shared" si="0"/>
        <v>0.15848931924611134</v>
      </c>
      <c r="H16" s="2">
        <f t="shared" si="1"/>
        <v>55471.261736138971</v>
      </c>
      <c r="L16" s="20"/>
      <c r="N16" s="10"/>
    </row>
    <row r="17" spans="1:14" ht="18" customHeight="1" x14ac:dyDescent="0.2">
      <c r="F17" s="3">
        <v>9</v>
      </c>
      <c r="G17" s="5">
        <f t="shared" si="0"/>
        <v>0.12589254117941673</v>
      </c>
      <c r="H17" s="2">
        <f t="shared" si="1"/>
        <v>44062.389412795856</v>
      </c>
      <c r="L17" s="20"/>
      <c r="N17" s="10"/>
    </row>
    <row r="18" spans="1:14" ht="18" customHeight="1" x14ac:dyDescent="0.2">
      <c r="F18" s="6">
        <v>10</v>
      </c>
      <c r="G18" s="7">
        <f t="shared" si="0"/>
        <v>9.9999999999999992E-2</v>
      </c>
      <c r="H18" s="8">
        <f t="shared" si="1"/>
        <v>35000</v>
      </c>
      <c r="L18" s="20"/>
      <c r="N18" s="10"/>
    </row>
    <row r="19" spans="1:14" ht="18" customHeight="1" x14ac:dyDescent="0.2">
      <c r="A19" s="39" t="s">
        <v>17</v>
      </c>
      <c r="B19" s="39"/>
      <c r="D19" s="26"/>
      <c r="F19" s="3">
        <v>11</v>
      </c>
      <c r="G19" s="5">
        <f t="shared" si="0"/>
        <v>7.9432823472428138E-2</v>
      </c>
      <c r="H19" s="2">
        <f t="shared" si="1"/>
        <v>27801.488215349847</v>
      </c>
      <c r="L19" s="20"/>
      <c r="N19" s="10"/>
    </row>
    <row r="20" spans="1:14" ht="18" customHeight="1" x14ac:dyDescent="0.2">
      <c r="F20" s="3">
        <v>12</v>
      </c>
      <c r="G20" s="5">
        <f t="shared" si="0"/>
        <v>6.3095734448019331E-2</v>
      </c>
      <c r="H20" s="2">
        <f t="shared" si="1"/>
        <v>22083.507056806764</v>
      </c>
      <c r="L20" s="20"/>
      <c r="N20" s="10"/>
    </row>
    <row r="21" spans="1:14" ht="18" customHeight="1" x14ac:dyDescent="0.2">
      <c r="F21" s="3">
        <v>13</v>
      </c>
      <c r="G21" s="5">
        <f t="shared" si="0"/>
        <v>5.0118723362727227E-2</v>
      </c>
      <c r="H21" s="2">
        <f t="shared" si="1"/>
        <v>17541.55317695453</v>
      </c>
      <c r="L21" s="20"/>
      <c r="N21" s="10"/>
    </row>
    <row r="22" spans="1:14" ht="18" customHeight="1" x14ac:dyDescent="0.2">
      <c r="F22" s="3">
        <v>14</v>
      </c>
      <c r="G22" s="5">
        <f t="shared" si="0"/>
        <v>3.9810717055349727E-2</v>
      </c>
      <c r="H22" s="2">
        <f t="shared" si="1"/>
        <v>13933.750969372404</v>
      </c>
      <c r="L22" s="20"/>
      <c r="N22" s="10"/>
    </row>
    <row r="23" spans="1:14" ht="18" customHeight="1" x14ac:dyDescent="0.2">
      <c r="F23" s="3">
        <v>15</v>
      </c>
      <c r="G23" s="5">
        <f t="shared" si="0"/>
        <v>3.1622776601683791E-2</v>
      </c>
      <c r="H23" s="2">
        <f t="shared" si="1"/>
        <v>11067.971810589326</v>
      </c>
      <c r="L23" s="20"/>
      <c r="N23" s="10"/>
    </row>
    <row r="24" spans="1:14" ht="18" customHeight="1" x14ac:dyDescent="0.2">
      <c r="A24" s="14" t="s">
        <v>2</v>
      </c>
      <c r="B24" s="38" t="s">
        <v>6</v>
      </c>
      <c r="C24" s="38"/>
      <c r="D24" s="23">
        <v>4</v>
      </c>
      <c r="F24" s="3">
        <v>16</v>
      </c>
      <c r="G24" s="5">
        <f t="shared" si="0"/>
        <v>2.5118864315095798E-2</v>
      </c>
      <c r="H24" s="2">
        <f t="shared" si="1"/>
        <v>8791.6025102835301</v>
      </c>
      <c r="L24" s="20"/>
      <c r="N24" s="10"/>
    </row>
    <row r="25" spans="1:14" ht="18" customHeight="1" x14ac:dyDescent="0.2">
      <c r="A25" s="21" t="s">
        <v>21</v>
      </c>
      <c r="B25" s="27" t="s">
        <v>23</v>
      </c>
      <c r="C25" s="22"/>
      <c r="D25" s="28">
        <f>(1-D13)^D24</f>
        <v>0.39810717055349726</v>
      </c>
      <c r="F25" s="3">
        <v>17</v>
      </c>
      <c r="G25" s="5">
        <f t="shared" si="0"/>
        <v>1.9952623149688792E-2</v>
      </c>
      <c r="H25" s="2">
        <f t="shared" si="1"/>
        <v>6983.4181023910769</v>
      </c>
      <c r="L25" s="20"/>
      <c r="N25" s="10"/>
    </row>
    <row r="26" spans="1:14" ht="18" customHeight="1" x14ac:dyDescent="0.2">
      <c r="A26" s="14" t="s">
        <v>22</v>
      </c>
      <c r="B26" s="38" t="s">
        <v>10</v>
      </c>
      <c r="C26" s="38"/>
      <c r="D26" s="15">
        <v>350000</v>
      </c>
      <c r="F26" s="3">
        <v>18</v>
      </c>
      <c r="G26" s="5">
        <f t="shared" si="0"/>
        <v>1.5848931924611134E-2</v>
      </c>
      <c r="H26" s="2">
        <f t="shared" si="1"/>
        <v>5547.1261736138968</v>
      </c>
      <c r="L26" s="20"/>
      <c r="N26" s="10"/>
    </row>
    <row r="27" spans="1:14" ht="18" customHeight="1" x14ac:dyDescent="0.2">
      <c r="F27" s="3">
        <v>19</v>
      </c>
      <c r="G27" s="5">
        <f t="shared" si="0"/>
        <v>1.258925411794167E-2</v>
      </c>
      <c r="H27" s="2">
        <f t="shared" si="1"/>
        <v>4406.2389412795847</v>
      </c>
      <c r="L27" s="20"/>
      <c r="N27" s="10"/>
    </row>
    <row r="28" spans="1:14" ht="18" customHeight="1" x14ac:dyDescent="0.2">
      <c r="A28" s="29" t="s">
        <v>19</v>
      </c>
      <c r="B28" s="37"/>
      <c r="C28" s="37"/>
      <c r="D28" s="30">
        <f>D26*D25</f>
        <v>139337.50969372405</v>
      </c>
      <c r="F28" s="3">
        <v>20</v>
      </c>
      <c r="G28" s="5">
        <f t="shared" si="0"/>
        <v>9.9999999999999985E-3</v>
      </c>
      <c r="H28" s="2">
        <f t="shared" si="1"/>
        <v>3499.9999999999995</v>
      </c>
      <c r="L28" s="20"/>
      <c r="N28" s="10"/>
    </row>
    <row r="29" spans="1:14" ht="18" customHeight="1" x14ac:dyDescent="0.2">
      <c r="F29" s="3">
        <v>21</v>
      </c>
      <c r="G29" s="5">
        <f t="shared" si="0"/>
        <v>7.9432823472428138E-3</v>
      </c>
      <c r="H29" s="2">
        <f t="shared" si="1"/>
        <v>2780.148821534985</v>
      </c>
      <c r="L29" s="20"/>
      <c r="N29" s="10"/>
    </row>
    <row r="30" spans="1:14" ht="18" customHeight="1" x14ac:dyDescent="0.2">
      <c r="F30" s="3">
        <v>22</v>
      </c>
      <c r="G30" s="5">
        <f t="shared" si="0"/>
        <v>6.309573444801932E-3</v>
      </c>
      <c r="H30" s="2">
        <f t="shared" si="1"/>
        <v>2208.3507056806761</v>
      </c>
      <c r="L30" s="20"/>
      <c r="N30" s="10"/>
    </row>
    <row r="31" spans="1:14" ht="18" customHeight="1" x14ac:dyDescent="0.2">
      <c r="F31" s="3">
        <v>23</v>
      </c>
      <c r="G31" s="5">
        <f t="shared" si="0"/>
        <v>5.011872336272722E-3</v>
      </c>
      <c r="H31" s="2">
        <f t="shared" si="1"/>
        <v>1754.1553176954526</v>
      </c>
      <c r="L31" s="20"/>
      <c r="N31" s="10"/>
    </row>
    <row r="32" spans="1:14" ht="18" customHeight="1" x14ac:dyDescent="0.2">
      <c r="F32" s="3">
        <v>24</v>
      </c>
      <c r="G32" s="5">
        <f t="shared" si="0"/>
        <v>3.9810717055349717E-3</v>
      </c>
      <c r="H32" s="2">
        <f t="shared" si="1"/>
        <v>1393.3750969372402</v>
      </c>
      <c r="L32" s="20"/>
      <c r="N32" s="10"/>
    </row>
    <row r="33" spans="6:14" ht="18" customHeight="1" x14ac:dyDescent="0.2">
      <c r="F33" s="3">
        <v>25</v>
      </c>
      <c r="G33" s="5">
        <f t="shared" si="0"/>
        <v>3.162277660168379E-3</v>
      </c>
      <c r="H33" s="2">
        <f t="shared" si="1"/>
        <v>1106.7971810589327</v>
      </c>
      <c r="L33" s="20"/>
      <c r="N33" s="10"/>
    </row>
    <row r="34" spans="6:14" ht="18" customHeight="1" x14ac:dyDescent="0.2">
      <c r="F34" s="3">
        <v>26</v>
      </c>
      <c r="G34" s="5">
        <f t="shared" si="0"/>
        <v>2.5118864315095794E-3</v>
      </c>
      <c r="H34" s="2">
        <f t="shared" si="1"/>
        <v>879.16025102835283</v>
      </c>
      <c r="L34" s="20"/>
      <c r="N34" s="10"/>
    </row>
    <row r="35" spans="6:14" ht="18" customHeight="1" x14ac:dyDescent="0.2">
      <c r="F35" s="3">
        <v>27</v>
      </c>
      <c r="G35" s="5">
        <f t="shared" si="0"/>
        <v>1.9952623149688789E-3</v>
      </c>
      <c r="H35" s="2">
        <f t="shared" si="1"/>
        <v>698.34181023910764</v>
      </c>
      <c r="L35" s="20"/>
      <c r="N35" s="10"/>
    </row>
    <row r="36" spans="6:14" ht="18" customHeight="1" x14ac:dyDescent="0.2">
      <c r="F36" s="3">
        <v>28</v>
      </c>
      <c r="G36" s="5">
        <f t="shared" si="0"/>
        <v>1.5848931924611134E-3</v>
      </c>
      <c r="H36" s="2">
        <f t="shared" si="1"/>
        <v>554.71261736138968</v>
      </c>
      <c r="L36" s="20"/>
      <c r="N36" s="10"/>
    </row>
    <row r="37" spans="6:14" ht="18" customHeight="1" x14ac:dyDescent="0.2">
      <c r="F37" s="3">
        <v>29</v>
      </c>
      <c r="G37" s="5">
        <f t="shared" si="0"/>
        <v>1.2589254117941671E-3</v>
      </c>
      <c r="H37" s="2">
        <f t="shared" si="1"/>
        <v>440.62389412795847</v>
      </c>
      <c r="L37" s="20"/>
      <c r="N37" s="10"/>
    </row>
    <row r="38" spans="6:14" ht="18" customHeight="1" thickBot="1" x14ac:dyDescent="0.25">
      <c r="F38" s="4">
        <v>30</v>
      </c>
      <c r="G38" s="35">
        <f t="shared" si="0"/>
        <v>1E-3</v>
      </c>
      <c r="H38" s="36">
        <f t="shared" si="1"/>
        <v>350</v>
      </c>
      <c r="L38" s="20"/>
      <c r="N38" s="10"/>
    </row>
    <row r="39" spans="6:14" ht="18" customHeight="1" x14ac:dyDescent="0.2">
      <c r="L39" s="20"/>
      <c r="N39" s="10"/>
    </row>
    <row r="40" spans="6:14" ht="18" customHeight="1" x14ac:dyDescent="0.2">
      <c r="F40" s="9"/>
      <c r="G40" s="9"/>
      <c r="L40" s="20"/>
      <c r="N40" s="10"/>
    </row>
    <row r="41" spans="6:14" ht="18" customHeight="1" x14ac:dyDescent="0.2">
      <c r="L41" s="20"/>
      <c r="N41" s="10"/>
    </row>
    <row r="42" spans="6:14" ht="18" customHeight="1" x14ac:dyDescent="0.2">
      <c r="L42" s="20"/>
      <c r="N42" s="10"/>
    </row>
    <row r="43" spans="6:14" ht="18" customHeight="1" x14ac:dyDescent="0.2">
      <c r="L43" s="20"/>
      <c r="N43" s="10"/>
    </row>
    <row r="44" spans="6:14" ht="18" customHeight="1" x14ac:dyDescent="0.2">
      <c r="L44" s="20"/>
      <c r="N44" s="10"/>
    </row>
    <row r="45" spans="6:14" ht="18" customHeight="1" x14ac:dyDescent="0.2">
      <c r="L45" s="20"/>
      <c r="N45" s="10"/>
    </row>
    <row r="46" spans="6:14" ht="18" customHeight="1" x14ac:dyDescent="0.2">
      <c r="L46" s="20"/>
      <c r="N46" s="10"/>
    </row>
    <row r="47" spans="6:14" ht="18" customHeight="1" x14ac:dyDescent="0.2">
      <c r="L47" s="20"/>
      <c r="N47" s="10"/>
    </row>
    <row r="48" spans="6:14" ht="18" customHeight="1" x14ac:dyDescent="0.2">
      <c r="L48" s="20"/>
      <c r="N48" s="10"/>
    </row>
    <row r="49" spans="12:14" ht="18" customHeight="1" x14ac:dyDescent="0.2">
      <c r="L49" s="20"/>
      <c r="N49" s="10"/>
    </row>
    <row r="50" spans="12:14" ht="18" customHeight="1" x14ac:dyDescent="0.2">
      <c r="L50" s="20"/>
      <c r="N50" s="10"/>
    </row>
    <row r="51" spans="12:14" ht="18" customHeight="1" x14ac:dyDescent="0.2">
      <c r="L51" s="20"/>
      <c r="N51" s="10"/>
    </row>
    <row r="52" spans="12:14" ht="18" customHeight="1" x14ac:dyDescent="0.2">
      <c r="L52" s="20"/>
      <c r="N52" s="10"/>
    </row>
    <row r="53" spans="12:14" ht="18" customHeight="1" x14ac:dyDescent="0.2">
      <c r="L53" s="20"/>
      <c r="N53" s="10"/>
    </row>
    <row r="54" spans="12:14" ht="18" customHeight="1" x14ac:dyDescent="0.2">
      <c r="L54" s="20"/>
      <c r="N54" s="10"/>
    </row>
    <row r="55" spans="12:14" ht="18" customHeight="1" x14ac:dyDescent="0.2">
      <c r="L55" s="20"/>
      <c r="N55" s="10"/>
    </row>
    <row r="56" spans="12:14" ht="18" customHeight="1" x14ac:dyDescent="0.2">
      <c r="L56" s="20"/>
      <c r="N56" s="10"/>
    </row>
    <row r="57" spans="12:14" ht="18" customHeight="1" x14ac:dyDescent="0.2">
      <c r="L57" s="20"/>
      <c r="N57" s="10"/>
    </row>
    <row r="58" spans="12:14" ht="18" customHeight="1" x14ac:dyDescent="0.2">
      <c r="L58" s="20"/>
      <c r="N58" s="10"/>
    </row>
    <row r="59" spans="12:14" ht="18" customHeight="1" x14ac:dyDescent="0.2">
      <c r="L59" s="20"/>
      <c r="N59" s="10"/>
    </row>
    <row r="60" spans="12:14" ht="18" customHeight="1" x14ac:dyDescent="0.2">
      <c r="L60" s="20"/>
      <c r="N60" s="10"/>
    </row>
    <row r="61" spans="12:14" ht="18" customHeight="1" x14ac:dyDescent="0.2">
      <c r="L61" s="20"/>
      <c r="N61" s="10"/>
    </row>
    <row r="62" spans="12:14" ht="18" customHeight="1" x14ac:dyDescent="0.2">
      <c r="L62" s="20"/>
      <c r="N62" s="10"/>
    </row>
    <row r="63" spans="12:14" ht="18" customHeight="1" x14ac:dyDescent="0.2">
      <c r="L63" s="20"/>
      <c r="N63" s="10"/>
    </row>
    <row r="64" spans="12:14" ht="18" customHeight="1" x14ac:dyDescent="0.2">
      <c r="L64" s="20"/>
      <c r="N64" s="10"/>
    </row>
    <row r="65" spans="1:14" ht="18" customHeight="1" x14ac:dyDescent="0.2">
      <c r="L65" s="20"/>
      <c r="N65" s="10"/>
    </row>
    <row r="66" spans="1:14" ht="18" customHeight="1" x14ac:dyDescent="0.2">
      <c r="L66" s="20"/>
      <c r="N66" s="10"/>
    </row>
    <row r="67" spans="1:14" ht="18" customHeight="1" x14ac:dyDescent="0.2">
      <c r="A67" s="14" t="s">
        <v>5</v>
      </c>
      <c r="B67" s="38" t="s">
        <v>10</v>
      </c>
      <c r="C67" s="38"/>
      <c r="D67" s="15">
        <f>D8</f>
        <v>350000</v>
      </c>
      <c r="L67" s="20"/>
      <c r="N67" s="10"/>
    </row>
    <row r="68" spans="1:14" ht="18" customHeight="1" x14ac:dyDescent="0.2">
      <c r="A68" s="21" t="s">
        <v>2</v>
      </c>
      <c r="B68" s="45" t="s">
        <v>6</v>
      </c>
      <c r="C68" s="45"/>
      <c r="D68" s="31">
        <v>7</v>
      </c>
      <c r="L68" s="20"/>
      <c r="N68" s="10"/>
    </row>
    <row r="69" spans="1:14" ht="18" customHeight="1" x14ac:dyDescent="0.2">
      <c r="L69" s="20"/>
      <c r="N69" s="10"/>
    </row>
    <row r="70" spans="1:14" ht="18" customHeight="1" thickBot="1" x14ac:dyDescent="0.25">
      <c r="A70" s="32" t="s">
        <v>11</v>
      </c>
      <c r="B70" s="42" t="s">
        <v>3</v>
      </c>
      <c r="C70" s="42"/>
      <c r="D70" s="33">
        <f>D67*((1-D13)^D68)</f>
        <v>69834.181023910787</v>
      </c>
      <c r="L70" s="20"/>
      <c r="N70" s="10"/>
    </row>
    <row r="71" spans="1:14" ht="18" customHeight="1" x14ac:dyDescent="0.2">
      <c r="L71" s="20"/>
      <c r="N71" s="10"/>
    </row>
    <row r="72" spans="1:14" ht="18" customHeight="1" x14ac:dyDescent="0.2">
      <c r="L72" s="20"/>
      <c r="N72" s="10"/>
    </row>
    <row r="73" spans="1:14" ht="18" customHeight="1" x14ac:dyDescent="0.2">
      <c r="A73" s="44" t="s">
        <v>12</v>
      </c>
      <c r="B73" s="44"/>
      <c r="C73" s="44"/>
      <c r="D73" s="44"/>
      <c r="L73" s="20"/>
      <c r="N73" s="10"/>
    </row>
    <row r="74" spans="1:14" ht="18" customHeight="1" x14ac:dyDescent="0.2">
      <c r="L74" s="20"/>
      <c r="N74" s="10"/>
    </row>
    <row r="75" spans="1:14" ht="18" customHeight="1" x14ac:dyDescent="0.2">
      <c r="A75" s="14" t="s">
        <v>2</v>
      </c>
      <c r="B75" s="38" t="s">
        <v>6</v>
      </c>
      <c r="C75" s="38"/>
      <c r="D75" s="34">
        <f>D12</f>
        <v>10</v>
      </c>
      <c r="L75" s="20"/>
      <c r="N75" s="10"/>
    </row>
    <row r="76" spans="1:14" ht="18" customHeight="1" x14ac:dyDescent="0.2">
      <c r="L76" s="20"/>
      <c r="N76" s="10"/>
    </row>
    <row r="77" spans="1:14" ht="18" customHeight="1" thickBot="1" x14ac:dyDescent="0.25">
      <c r="A77" s="32" t="s">
        <v>11</v>
      </c>
      <c r="B77" s="42" t="s">
        <v>3</v>
      </c>
      <c r="C77" s="42"/>
      <c r="D77" s="33">
        <f>D8*((1-D13)^D75)</f>
        <v>35000</v>
      </c>
      <c r="L77" s="20"/>
      <c r="N77" s="10"/>
    </row>
    <row r="78" spans="1:14" ht="18" customHeight="1" x14ac:dyDescent="0.2">
      <c r="L78" s="20"/>
      <c r="N78" s="10"/>
    </row>
    <row r="79" spans="1:14" ht="18" customHeight="1" x14ac:dyDescent="0.2">
      <c r="L79" s="20"/>
      <c r="N79" s="10"/>
    </row>
    <row r="80" spans="1:14" ht="18" customHeight="1" x14ac:dyDescent="0.2">
      <c r="L80" s="20"/>
      <c r="N80" s="10"/>
    </row>
    <row r="81" spans="12:14" ht="18" customHeight="1" x14ac:dyDescent="0.2">
      <c r="L81" s="20"/>
      <c r="N81" s="10"/>
    </row>
    <row r="82" spans="12:14" ht="18" customHeight="1" x14ac:dyDescent="0.2">
      <c r="L82" s="20"/>
      <c r="N82" s="10"/>
    </row>
    <row r="83" spans="12:14" ht="18" customHeight="1" x14ac:dyDescent="0.2">
      <c r="L83" s="20"/>
      <c r="N83" s="10"/>
    </row>
    <row r="84" spans="12:14" ht="18" customHeight="1" x14ac:dyDescent="0.2">
      <c r="L84" s="20"/>
      <c r="N84" s="10"/>
    </row>
    <row r="85" spans="12:14" ht="18" customHeight="1" x14ac:dyDescent="0.2">
      <c r="L85" s="20"/>
      <c r="N85" s="10"/>
    </row>
    <row r="86" spans="12:14" ht="18" customHeight="1" x14ac:dyDescent="0.2">
      <c r="L86" s="20"/>
      <c r="N86" s="10"/>
    </row>
    <row r="87" spans="12:14" ht="18" customHeight="1" x14ac:dyDescent="0.2">
      <c r="L87" s="20"/>
      <c r="N87" s="10"/>
    </row>
    <row r="88" spans="12:14" ht="18" customHeight="1" x14ac:dyDescent="0.2">
      <c r="L88" s="20"/>
      <c r="N88" s="10"/>
    </row>
  </sheetData>
  <sheetProtection algorithmName="SHA-512" hashValue="z+q4WgBWUugOiLKWOHrmEj7Wc+sgKW9db4GZM3YD+2vVRKVE9rq+nGn9dcQLxMLjUEUBpNSuDwXblUvgxtCxhw==" saltValue="ZOHseQ4hh02umqUyRFITRw==" spinCount="100000" sheet="1" objects="1" scenarios="1"/>
  <mergeCells count="19">
    <mergeCell ref="B77:C77"/>
    <mergeCell ref="A1:H1"/>
    <mergeCell ref="A73:D73"/>
    <mergeCell ref="B8:C8"/>
    <mergeCell ref="B10:C10"/>
    <mergeCell ref="B13:C13"/>
    <mergeCell ref="B67:C67"/>
    <mergeCell ref="B68:C68"/>
    <mergeCell ref="B70:C70"/>
    <mergeCell ref="F6:F7"/>
    <mergeCell ref="H6:H7"/>
    <mergeCell ref="A6:D6"/>
    <mergeCell ref="B12:C12"/>
    <mergeCell ref="B24:C24"/>
    <mergeCell ref="B28:C28"/>
    <mergeCell ref="B26:C26"/>
    <mergeCell ref="B75:C75"/>
    <mergeCell ref="A19:B19"/>
    <mergeCell ref="G6:G7"/>
  </mergeCells>
  <pageMargins left="0.511811024" right="0.511811024" top="0.78740157499999996" bottom="0.78740157499999996" header="0.31496062000000002" footer="0.31496062000000002"/>
  <pageSetup paperSize="9" orientation="portrait" verticalDpi="0" r:id="rId1"/>
  <colBreaks count="4" manualBreakCount="4">
    <brk id="7" max="1048575" man="1"/>
    <brk id="13" max="1048575" man="1"/>
    <brk id="20" max="1048575" man="1"/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MÉTODO DE MATHESON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de depreciação Matheson (taxa de depreciação constante)</dc:title>
  <dc:creator>Samuel Jesus de Oliveira</dc:creator>
  <cp:lastModifiedBy>Samuel Jesus de Oliveira</cp:lastModifiedBy>
  <cp:lastPrinted>2022-01-14T19:47:40Z</cp:lastPrinted>
  <dcterms:created xsi:type="dcterms:W3CDTF">2020-02-17T04:32:26Z</dcterms:created>
  <dcterms:modified xsi:type="dcterms:W3CDTF">2023-01-03T14:10:45Z</dcterms:modified>
</cp:coreProperties>
</file>