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Tabelas\Método Caires\"/>
    </mc:Choice>
  </mc:AlternateContent>
  <xr:revisionPtr revIDLastSave="0" documentId="13_ncr:1_{D5DD1270-04D3-406C-91F2-BE06CAB983BD}" xr6:coauthVersionLast="47" xr6:coauthVersionMax="47" xr10:uidLastSave="{00000000-0000-0000-0000-000000000000}"/>
  <bookViews>
    <workbookView xWindow="-120" yWindow="-120" windowWidth="29040" windowHeight="15840" tabRatio="763" xr2:uid="{083CAACB-9875-4C0D-9241-5F1A1B2CB5C5}"/>
  </bookViews>
  <sheets>
    <sheet name="TRABALHO NULO" sheetId="7" r:id="rId1"/>
  </sheets>
  <definedNames>
    <definedName name="_xlnm.Print_Area" localSheetId="0">'TRABALHO NULO'!$A:$F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7" i="7" l="1"/>
  <c r="Z15" i="7"/>
  <c r="Z14" i="7"/>
  <c r="D188" i="7" l="1"/>
  <c r="K188" i="7" s="1"/>
  <c r="E31" i="7"/>
  <c r="L31" i="7" s="1"/>
  <c r="E15" i="7"/>
  <c r="L15" i="7" s="1"/>
  <c r="F17" i="7"/>
  <c r="M17" i="7" s="1"/>
  <c r="D23" i="7"/>
  <c r="K23" i="7" s="1"/>
  <c r="B31" i="7"/>
  <c r="I31" i="7" s="1"/>
  <c r="C19" i="7"/>
  <c r="J19" i="7" s="1"/>
  <c r="E23" i="7"/>
  <c r="L23" i="7" s="1"/>
  <c r="D36" i="7"/>
  <c r="K36" i="7" s="1"/>
  <c r="B78" i="7"/>
  <c r="I78" i="7" s="1"/>
  <c r="C14" i="7"/>
  <c r="J14" i="7" s="1"/>
  <c r="C16" i="7"/>
  <c r="J16" i="7" s="1"/>
  <c r="F19" i="7"/>
  <c r="M19" i="7" s="1"/>
  <c r="C26" i="7"/>
  <c r="J26" i="7" s="1"/>
  <c r="E41" i="7"/>
  <c r="L41" i="7" s="1"/>
  <c r="E103" i="7"/>
  <c r="L103" i="7" s="1"/>
  <c r="C13" i="7"/>
  <c r="J13" i="7" s="1"/>
  <c r="F14" i="7"/>
  <c r="M14" i="7" s="1"/>
  <c r="D13" i="7"/>
  <c r="K13" i="7" s="1"/>
  <c r="B14" i="7"/>
  <c r="I14" i="7" s="1"/>
  <c r="D15" i="7"/>
  <c r="K15" i="7" s="1"/>
  <c r="F16" i="7"/>
  <c r="M16" i="7" s="1"/>
  <c r="C21" i="7"/>
  <c r="J21" i="7" s="1"/>
  <c r="D30" i="7"/>
  <c r="K30" i="7" s="1"/>
  <c r="F42" i="7"/>
  <c r="M42" i="7" s="1"/>
  <c r="B147" i="7"/>
  <c r="I147" i="7" s="1"/>
  <c r="C18" i="7"/>
  <c r="J18" i="7" s="1"/>
  <c r="D21" i="7"/>
  <c r="K21" i="7" s="1"/>
  <c r="B27" i="7"/>
  <c r="I27" i="7" s="1"/>
  <c r="E36" i="7"/>
  <c r="L36" i="7" s="1"/>
  <c r="D52" i="7"/>
  <c r="K52" i="7" s="1"/>
  <c r="B17" i="7"/>
  <c r="I17" i="7" s="1"/>
  <c r="D18" i="7"/>
  <c r="K18" i="7" s="1"/>
  <c r="D20" i="7"/>
  <c r="K20" i="7" s="1"/>
  <c r="C22" i="7"/>
  <c r="J22" i="7" s="1"/>
  <c r="D24" i="7"/>
  <c r="K24" i="7" s="1"/>
  <c r="E28" i="7"/>
  <c r="L28" i="7" s="1"/>
  <c r="C33" i="7"/>
  <c r="J33" i="7" s="1"/>
  <c r="F38" i="7"/>
  <c r="M38" i="7" s="1"/>
  <c r="F44" i="7"/>
  <c r="M44" i="7" s="1"/>
  <c r="F58" i="7"/>
  <c r="M58" i="7" s="1"/>
  <c r="D84" i="7"/>
  <c r="K84" i="7" s="1"/>
  <c r="B110" i="7"/>
  <c r="I110" i="7" s="1"/>
  <c r="E172" i="7"/>
  <c r="L172" i="7" s="1"/>
  <c r="B16" i="7"/>
  <c r="I16" i="7" s="1"/>
  <c r="E17" i="7"/>
  <c r="L17" i="7" s="1"/>
  <c r="B19" i="7"/>
  <c r="I19" i="7" s="1"/>
  <c r="E20" i="7"/>
  <c r="L20" i="7" s="1"/>
  <c r="E22" i="7"/>
  <c r="L22" i="7" s="1"/>
  <c r="E24" i="7"/>
  <c r="L24" i="7" s="1"/>
  <c r="F28" i="7"/>
  <c r="M28" i="7" s="1"/>
  <c r="C34" i="7"/>
  <c r="J34" i="7" s="1"/>
  <c r="E39" i="7"/>
  <c r="L39" i="7" s="1"/>
  <c r="C47" i="7"/>
  <c r="J47" i="7" s="1"/>
  <c r="C65" i="7"/>
  <c r="J65" i="7" s="1"/>
  <c r="F90" i="7"/>
  <c r="M90" i="7" s="1"/>
  <c r="B121" i="7"/>
  <c r="I121" i="7" s="1"/>
  <c r="C198" i="7"/>
  <c r="J198" i="7" s="1"/>
  <c r="E71" i="7"/>
  <c r="L71" i="7" s="1"/>
  <c r="C97" i="7"/>
  <c r="J97" i="7" s="1"/>
  <c r="F133" i="7"/>
  <c r="M133" i="7" s="1"/>
  <c r="D59" i="7"/>
  <c r="K59" i="7" s="1"/>
  <c r="C72" i="7"/>
  <c r="J72" i="7" s="1"/>
  <c r="B85" i="7"/>
  <c r="I85" i="7" s="1"/>
  <c r="F97" i="7"/>
  <c r="M97" i="7" s="1"/>
  <c r="E110" i="7"/>
  <c r="L110" i="7" s="1"/>
  <c r="C135" i="7"/>
  <c r="J135" i="7" s="1"/>
  <c r="E175" i="7"/>
  <c r="L175" i="7" s="1"/>
  <c r="E40" i="7"/>
  <c r="L40" i="7" s="1"/>
  <c r="C45" i="7"/>
  <c r="J45" i="7" s="1"/>
  <c r="B53" i="7"/>
  <c r="I53" i="7" s="1"/>
  <c r="F65" i="7"/>
  <c r="M65" i="7" s="1"/>
  <c r="E78" i="7"/>
  <c r="L78" i="7" s="1"/>
  <c r="D91" i="7"/>
  <c r="K91" i="7" s="1"/>
  <c r="C104" i="7"/>
  <c r="J104" i="7" s="1"/>
  <c r="D122" i="7"/>
  <c r="K122" i="7" s="1"/>
  <c r="B150" i="7"/>
  <c r="I150" i="7" s="1"/>
  <c r="C201" i="7"/>
  <c r="J201" i="7" s="1"/>
  <c r="E13" i="7"/>
  <c r="L13" i="7" s="1"/>
  <c r="D14" i="7"/>
  <c r="K14" i="7" s="1"/>
  <c r="B15" i="7"/>
  <c r="I15" i="7" s="1"/>
  <c r="F15" i="7"/>
  <c r="M15" i="7" s="1"/>
  <c r="D16" i="7"/>
  <c r="K16" i="7" s="1"/>
  <c r="C17" i="7"/>
  <c r="J17" i="7" s="1"/>
  <c r="Y17" i="7"/>
  <c r="Y19" i="7" s="1"/>
  <c r="Y20" i="7" s="1"/>
  <c r="Z23" i="7" s="1"/>
  <c r="Z25" i="7" s="1"/>
  <c r="E18" i="7"/>
  <c r="L18" i="7" s="1"/>
  <c r="D19" i="7"/>
  <c r="K19" i="7" s="1"/>
  <c r="B20" i="7"/>
  <c r="I20" i="7" s="1"/>
  <c r="F20" i="7"/>
  <c r="M20" i="7" s="1"/>
  <c r="F21" i="7"/>
  <c r="M21" i="7" s="1"/>
  <c r="F22" i="7"/>
  <c r="M22" i="7" s="1"/>
  <c r="F23" i="7"/>
  <c r="M23" i="7" s="1"/>
  <c r="D25" i="7"/>
  <c r="K25" i="7" s="1"/>
  <c r="C27" i="7"/>
  <c r="J27" i="7" s="1"/>
  <c r="D29" i="7"/>
  <c r="K29" i="7" s="1"/>
  <c r="B32" i="7"/>
  <c r="I32" i="7" s="1"/>
  <c r="D34" i="7"/>
  <c r="K34" i="7" s="1"/>
  <c r="D37" i="7"/>
  <c r="K37" i="7" s="1"/>
  <c r="B43" i="7"/>
  <c r="I43" i="7" s="1"/>
  <c r="B46" i="7"/>
  <c r="I46" i="7" s="1"/>
  <c r="C49" i="7"/>
  <c r="J49" i="7" s="1"/>
  <c r="E55" i="7"/>
  <c r="L55" i="7" s="1"/>
  <c r="B62" i="7"/>
  <c r="I62" i="7" s="1"/>
  <c r="D68" i="7"/>
  <c r="K68" i="7" s="1"/>
  <c r="F74" i="7"/>
  <c r="M74" i="7" s="1"/>
  <c r="C81" i="7"/>
  <c r="J81" i="7" s="1"/>
  <c r="E87" i="7"/>
  <c r="L87" i="7" s="1"/>
  <c r="B94" i="7"/>
  <c r="I94" i="7" s="1"/>
  <c r="D100" i="7"/>
  <c r="K100" i="7" s="1"/>
  <c r="F106" i="7"/>
  <c r="M106" i="7" s="1"/>
  <c r="E114" i="7"/>
  <c r="L114" i="7" s="1"/>
  <c r="D127" i="7"/>
  <c r="K127" i="7" s="1"/>
  <c r="C140" i="7"/>
  <c r="J140" i="7" s="1"/>
  <c r="F159" i="7"/>
  <c r="M159" i="7" s="1"/>
  <c r="D185" i="7"/>
  <c r="K185" i="7" s="1"/>
  <c r="B211" i="7"/>
  <c r="I211" i="7" s="1"/>
  <c r="B13" i="7"/>
  <c r="I13" i="7" s="1"/>
  <c r="F13" i="7"/>
  <c r="M13" i="7" s="1"/>
  <c r="E14" i="7"/>
  <c r="L14" i="7" s="1"/>
  <c r="C15" i="7"/>
  <c r="J15" i="7" s="1"/>
  <c r="E16" i="7"/>
  <c r="L16" i="7" s="1"/>
  <c r="D17" i="7"/>
  <c r="K17" i="7" s="1"/>
  <c r="B18" i="7"/>
  <c r="I18" i="7" s="1"/>
  <c r="F18" i="7"/>
  <c r="M18" i="7" s="1"/>
  <c r="E19" i="7"/>
  <c r="L19" i="7" s="1"/>
  <c r="C20" i="7"/>
  <c r="J20" i="7" s="1"/>
  <c r="B21" i="7"/>
  <c r="I21" i="7" s="1"/>
  <c r="B22" i="7"/>
  <c r="I22" i="7" s="1"/>
  <c r="B23" i="7"/>
  <c r="I23" i="7" s="1"/>
  <c r="C24" i="7"/>
  <c r="J24" i="7" s="1"/>
  <c r="E25" i="7"/>
  <c r="L25" i="7" s="1"/>
  <c r="F27" i="7"/>
  <c r="M27" i="7" s="1"/>
  <c r="C30" i="7"/>
  <c r="J30" i="7" s="1"/>
  <c r="D32" i="7"/>
  <c r="K32" i="7" s="1"/>
  <c r="C35" i="7"/>
  <c r="J35" i="7" s="1"/>
  <c r="D38" i="7"/>
  <c r="K38" i="7" s="1"/>
  <c r="F40" i="7"/>
  <c r="M40" i="7" s="1"/>
  <c r="F43" i="7"/>
  <c r="M43" i="7" s="1"/>
  <c r="B47" i="7"/>
  <c r="I47" i="7" s="1"/>
  <c r="F49" i="7"/>
  <c r="M49" i="7" s="1"/>
  <c r="C56" i="7"/>
  <c r="J56" i="7" s="1"/>
  <c r="E62" i="7"/>
  <c r="L62" i="7" s="1"/>
  <c r="B69" i="7"/>
  <c r="I69" i="7" s="1"/>
  <c r="D75" i="7"/>
  <c r="K75" i="7" s="1"/>
  <c r="F81" i="7"/>
  <c r="M81" i="7" s="1"/>
  <c r="C88" i="7"/>
  <c r="J88" i="7" s="1"/>
  <c r="E94" i="7"/>
  <c r="L94" i="7" s="1"/>
  <c r="B101" i="7"/>
  <c r="I101" i="7" s="1"/>
  <c r="D107" i="7"/>
  <c r="K107" i="7" s="1"/>
  <c r="B116" i="7"/>
  <c r="I116" i="7" s="1"/>
  <c r="F128" i="7"/>
  <c r="M128" i="7" s="1"/>
  <c r="E141" i="7"/>
  <c r="L141" i="7" s="1"/>
  <c r="F162" i="7"/>
  <c r="M162" i="7" s="1"/>
  <c r="F210" i="7"/>
  <c r="M210" i="7" s="1"/>
  <c r="D204" i="7"/>
  <c r="K204" i="7" s="1"/>
  <c r="B198" i="7"/>
  <c r="I198" i="7" s="1"/>
  <c r="E191" i="7"/>
  <c r="L191" i="7" s="1"/>
  <c r="C185" i="7"/>
  <c r="J185" i="7" s="1"/>
  <c r="F178" i="7"/>
  <c r="M178" i="7" s="1"/>
  <c r="D172" i="7"/>
  <c r="K172" i="7" s="1"/>
  <c r="B166" i="7"/>
  <c r="I166" i="7" s="1"/>
  <c r="E159" i="7"/>
  <c r="L159" i="7" s="1"/>
  <c r="C153" i="7"/>
  <c r="J153" i="7" s="1"/>
  <c r="F146" i="7"/>
  <c r="M146" i="7" s="1"/>
  <c r="C143" i="7"/>
  <c r="J143" i="7" s="1"/>
  <c r="B140" i="7"/>
  <c r="I140" i="7" s="1"/>
  <c r="F136" i="7"/>
  <c r="M136" i="7" s="1"/>
  <c r="E133" i="7"/>
  <c r="L133" i="7" s="1"/>
  <c r="D130" i="7"/>
  <c r="K130" i="7" s="1"/>
  <c r="C127" i="7"/>
  <c r="J127" i="7" s="1"/>
  <c r="B124" i="7"/>
  <c r="I124" i="7" s="1"/>
  <c r="F120" i="7"/>
  <c r="M120" i="7" s="1"/>
  <c r="E117" i="7"/>
  <c r="L117" i="7" s="1"/>
  <c r="D114" i="7"/>
  <c r="K114" i="7" s="1"/>
  <c r="D111" i="7"/>
  <c r="K111" i="7" s="1"/>
  <c r="F109" i="7"/>
  <c r="M109" i="7" s="1"/>
  <c r="C108" i="7"/>
  <c r="J108" i="7" s="1"/>
  <c r="E106" i="7"/>
  <c r="L106" i="7" s="1"/>
  <c r="B105" i="7"/>
  <c r="I105" i="7" s="1"/>
  <c r="D103" i="7"/>
  <c r="K103" i="7" s="1"/>
  <c r="F101" i="7"/>
  <c r="M101" i="7" s="1"/>
  <c r="C100" i="7"/>
  <c r="J100" i="7" s="1"/>
  <c r="E98" i="7"/>
  <c r="L98" i="7" s="1"/>
  <c r="B97" i="7"/>
  <c r="I97" i="7" s="1"/>
  <c r="D95" i="7"/>
  <c r="K95" i="7" s="1"/>
  <c r="F93" i="7"/>
  <c r="M93" i="7" s="1"/>
  <c r="C92" i="7"/>
  <c r="J92" i="7" s="1"/>
  <c r="E90" i="7"/>
  <c r="L90" i="7" s="1"/>
  <c r="B89" i="7"/>
  <c r="I89" i="7" s="1"/>
  <c r="D87" i="7"/>
  <c r="K87" i="7" s="1"/>
  <c r="F85" i="7"/>
  <c r="M85" i="7" s="1"/>
  <c r="C84" i="7"/>
  <c r="J84" i="7" s="1"/>
  <c r="E82" i="7"/>
  <c r="L82" i="7" s="1"/>
  <c r="B81" i="7"/>
  <c r="I81" i="7" s="1"/>
  <c r="D79" i="7"/>
  <c r="K79" i="7" s="1"/>
  <c r="F77" i="7"/>
  <c r="M77" i="7" s="1"/>
  <c r="C76" i="7"/>
  <c r="J76" i="7" s="1"/>
  <c r="E74" i="7"/>
  <c r="L74" i="7" s="1"/>
  <c r="B73" i="7"/>
  <c r="I73" i="7" s="1"/>
  <c r="D71" i="7"/>
  <c r="K71" i="7" s="1"/>
  <c r="F69" i="7"/>
  <c r="M69" i="7" s="1"/>
  <c r="C68" i="7"/>
  <c r="J68" i="7" s="1"/>
  <c r="E66" i="7"/>
  <c r="L66" i="7" s="1"/>
  <c r="B65" i="7"/>
  <c r="I65" i="7" s="1"/>
  <c r="D63" i="7"/>
  <c r="K63" i="7" s="1"/>
  <c r="F61" i="7"/>
  <c r="M61" i="7" s="1"/>
  <c r="C60" i="7"/>
  <c r="J60" i="7" s="1"/>
  <c r="E58" i="7"/>
  <c r="L58" i="7" s="1"/>
  <c r="B57" i="7"/>
  <c r="I57" i="7" s="1"/>
  <c r="D55" i="7"/>
  <c r="K55" i="7" s="1"/>
  <c r="F53" i="7"/>
  <c r="M53" i="7" s="1"/>
  <c r="C52" i="7"/>
  <c r="J52" i="7" s="1"/>
  <c r="E50" i="7"/>
  <c r="L50" i="7" s="1"/>
  <c r="B49" i="7"/>
  <c r="I49" i="7" s="1"/>
  <c r="F47" i="7"/>
  <c r="M47" i="7" s="1"/>
  <c r="F46" i="7"/>
  <c r="M46" i="7" s="1"/>
  <c r="E45" i="7"/>
  <c r="L45" i="7" s="1"/>
  <c r="E44" i="7"/>
  <c r="L44" i="7" s="1"/>
  <c r="E43" i="7"/>
  <c r="L43" i="7" s="1"/>
  <c r="D42" i="7"/>
  <c r="K42" i="7" s="1"/>
  <c r="D41" i="7"/>
  <c r="K41" i="7" s="1"/>
  <c r="D40" i="7"/>
  <c r="K40" i="7" s="1"/>
  <c r="C39" i="7"/>
  <c r="J39" i="7" s="1"/>
  <c r="C38" i="7"/>
  <c r="J38" i="7" s="1"/>
  <c r="C37" i="7"/>
  <c r="J37" i="7" s="1"/>
  <c r="B36" i="7"/>
  <c r="I36" i="7" s="1"/>
  <c r="B35" i="7"/>
  <c r="I35" i="7" s="1"/>
  <c r="B34" i="7"/>
  <c r="I34" i="7" s="1"/>
  <c r="F32" i="7"/>
  <c r="M32" i="7" s="1"/>
  <c r="F31" i="7"/>
  <c r="M31" i="7" s="1"/>
  <c r="F30" i="7"/>
  <c r="M30" i="7" s="1"/>
  <c r="B30" i="7"/>
  <c r="I30" i="7" s="1"/>
  <c r="C29" i="7"/>
  <c r="J29" i="7" s="1"/>
  <c r="D28" i="7"/>
  <c r="K28" i="7" s="1"/>
  <c r="E27" i="7"/>
  <c r="L27" i="7" s="1"/>
  <c r="F26" i="7"/>
  <c r="M26" i="7" s="1"/>
  <c r="B26" i="7"/>
  <c r="I26" i="7" s="1"/>
  <c r="C25" i="7"/>
  <c r="J25" i="7" s="1"/>
  <c r="F207" i="7"/>
  <c r="M207" i="7" s="1"/>
  <c r="D201" i="7"/>
  <c r="K201" i="7" s="1"/>
  <c r="B195" i="7"/>
  <c r="I195" i="7" s="1"/>
  <c r="E188" i="7"/>
  <c r="L188" i="7" s="1"/>
  <c r="C182" i="7"/>
  <c r="J182" i="7" s="1"/>
  <c r="F175" i="7"/>
  <c r="M175" i="7" s="1"/>
  <c r="D169" i="7"/>
  <c r="K169" i="7" s="1"/>
  <c r="B163" i="7"/>
  <c r="I163" i="7" s="1"/>
  <c r="E156" i="7"/>
  <c r="L156" i="7" s="1"/>
  <c r="C150" i="7"/>
  <c r="J150" i="7" s="1"/>
  <c r="B145" i="7"/>
  <c r="I145" i="7" s="1"/>
  <c r="F141" i="7"/>
  <c r="M141" i="7" s="1"/>
  <c r="E138" i="7"/>
  <c r="L138" i="7" s="1"/>
  <c r="D135" i="7"/>
  <c r="K135" i="7" s="1"/>
  <c r="C132" i="7"/>
  <c r="J132" i="7" s="1"/>
  <c r="B129" i="7"/>
  <c r="I129" i="7" s="1"/>
  <c r="F125" i="7"/>
  <c r="M125" i="7" s="1"/>
  <c r="E122" i="7"/>
  <c r="L122" i="7" s="1"/>
  <c r="D119" i="7"/>
  <c r="K119" i="7" s="1"/>
  <c r="C116" i="7"/>
  <c r="J116" i="7" s="1"/>
  <c r="B113" i="7"/>
  <c r="I113" i="7" s="1"/>
  <c r="F110" i="7"/>
  <c r="M110" i="7" s="1"/>
  <c r="C109" i="7"/>
  <c r="J109" i="7" s="1"/>
  <c r="E107" i="7"/>
  <c r="L107" i="7" s="1"/>
  <c r="B106" i="7"/>
  <c r="I106" i="7" s="1"/>
  <c r="D104" i="7"/>
  <c r="K104" i="7" s="1"/>
  <c r="F102" i="7"/>
  <c r="M102" i="7" s="1"/>
  <c r="C101" i="7"/>
  <c r="J101" i="7" s="1"/>
  <c r="E99" i="7"/>
  <c r="L99" i="7" s="1"/>
  <c r="B98" i="7"/>
  <c r="I98" i="7" s="1"/>
  <c r="D96" i="7"/>
  <c r="K96" i="7" s="1"/>
  <c r="F94" i="7"/>
  <c r="M94" i="7" s="1"/>
  <c r="C93" i="7"/>
  <c r="J93" i="7" s="1"/>
  <c r="E91" i="7"/>
  <c r="L91" i="7" s="1"/>
  <c r="B90" i="7"/>
  <c r="I90" i="7" s="1"/>
  <c r="D88" i="7"/>
  <c r="K88" i="7" s="1"/>
  <c r="F86" i="7"/>
  <c r="M86" i="7" s="1"/>
  <c r="C85" i="7"/>
  <c r="J85" i="7" s="1"/>
  <c r="E83" i="7"/>
  <c r="L83" i="7" s="1"/>
  <c r="B82" i="7"/>
  <c r="I82" i="7" s="1"/>
  <c r="D80" i="7"/>
  <c r="K80" i="7" s="1"/>
  <c r="F78" i="7"/>
  <c r="M78" i="7" s="1"/>
  <c r="C77" i="7"/>
  <c r="J77" i="7" s="1"/>
  <c r="E75" i="7"/>
  <c r="L75" i="7" s="1"/>
  <c r="B74" i="7"/>
  <c r="I74" i="7" s="1"/>
  <c r="D72" i="7"/>
  <c r="K72" i="7" s="1"/>
  <c r="F70" i="7"/>
  <c r="M70" i="7" s="1"/>
  <c r="C69" i="7"/>
  <c r="J69" i="7" s="1"/>
  <c r="E67" i="7"/>
  <c r="L67" i="7" s="1"/>
  <c r="B66" i="7"/>
  <c r="I66" i="7" s="1"/>
  <c r="D64" i="7"/>
  <c r="K64" i="7" s="1"/>
  <c r="F62" i="7"/>
  <c r="M62" i="7" s="1"/>
  <c r="C61" i="7"/>
  <c r="J61" i="7" s="1"/>
  <c r="E59" i="7"/>
  <c r="L59" i="7" s="1"/>
  <c r="B58" i="7"/>
  <c r="I58" i="7" s="1"/>
  <c r="D56" i="7"/>
  <c r="K56" i="7" s="1"/>
  <c r="F54" i="7"/>
  <c r="M54" i="7" s="1"/>
  <c r="C53" i="7"/>
  <c r="J53" i="7" s="1"/>
  <c r="E51" i="7"/>
  <c r="L51" i="7" s="1"/>
  <c r="B50" i="7"/>
  <c r="I50" i="7" s="1"/>
  <c r="D48" i="7"/>
  <c r="K48" i="7" s="1"/>
  <c r="E47" i="7"/>
  <c r="L47" i="7" s="1"/>
  <c r="D46" i="7"/>
  <c r="K46" i="7" s="1"/>
  <c r="D45" i="7"/>
  <c r="K45" i="7" s="1"/>
  <c r="D44" i="7"/>
  <c r="K44" i="7" s="1"/>
  <c r="C43" i="7"/>
  <c r="J43" i="7" s="1"/>
  <c r="C42" i="7"/>
  <c r="J42" i="7" s="1"/>
  <c r="C41" i="7"/>
  <c r="J41" i="7" s="1"/>
  <c r="B40" i="7"/>
  <c r="I40" i="7" s="1"/>
  <c r="B39" i="7"/>
  <c r="I39" i="7" s="1"/>
  <c r="B38" i="7"/>
  <c r="I38" i="7" s="1"/>
  <c r="F36" i="7"/>
  <c r="M36" i="7" s="1"/>
  <c r="F35" i="7"/>
  <c r="M35" i="7" s="1"/>
  <c r="F34" i="7"/>
  <c r="M34" i="7" s="1"/>
  <c r="E33" i="7"/>
  <c r="L33" i="7" s="1"/>
  <c r="E32" i="7"/>
  <c r="L32" i="7" s="1"/>
  <c r="E30" i="7"/>
  <c r="L30" i="7" s="1"/>
  <c r="F29" i="7"/>
  <c r="M29" i="7" s="1"/>
  <c r="B29" i="7"/>
  <c r="I29" i="7" s="1"/>
  <c r="C28" i="7"/>
  <c r="J28" i="7" s="1"/>
  <c r="D27" i="7"/>
  <c r="K27" i="7" s="1"/>
  <c r="E26" i="7"/>
  <c r="L26" i="7" s="1"/>
  <c r="F25" i="7"/>
  <c r="M25" i="7" s="1"/>
  <c r="B25" i="7"/>
  <c r="I25" i="7" s="1"/>
  <c r="F50" i="7"/>
  <c r="M50" i="7" s="1"/>
  <c r="B54" i="7"/>
  <c r="I54" i="7" s="1"/>
  <c r="C57" i="7"/>
  <c r="J57" i="7" s="1"/>
  <c r="D60" i="7"/>
  <c r="K60" i="7" s="1"/>
  <c r="E63" i="7"/>
  <c r="L63" i="7" s="1"/>
  <c r="F66" i="7"/>
  <c r="M66" i="7" s="1"/>
  <c r="B70" i="7"/>
  <c r="I70" i="7" s="1"/>
  <c r="C73" i="7"/>
  <c r="J73" i="7" s="1"/>
  <c r="D76" i="7"/>
  <c r="K76" i="7" s="1"/>
  <c r="E79" i="7"/>
  <c r="L79" i="7" s="1"/>
  <c r="F82" i="7"/>
  <c r="M82" i="7" s="1"/>
  <c r="B86" i="7"/>
  <c r="I86" i="7" s="1"/>
  <c r="C89" i="7"/>
  <c r="J89" i="7" s="1"/>
  <c r="D92" i="7"/>
  <c r="K92" i="7" s="1"/>
  <c r="E95" i="7"/>
  <c r="L95" i="7" s="1"/>
  <c r="F98" i="7"/>
  <c r="M98" i="7" s="1"/>
  <c r="B102" i="7"/>
  <c r="I102" i="7" s="1"/>
  <c r="C105" i="7"/>
  <c r="J105" i="7" s="1"/>
  <c r="D108" i="7"/>
  <c r="K108" i="7" s="1"/>
  <c r="E111" i="7"/>
  <c r="L111" i="7" s="1"/>
  <c r="F117" i="7"/>
  <c r="M117" i="7" s="1"/>
  <c r="C124" i="7"/>
  <c r="J124" i="7" s="1"/>
  <c r="E130" i="7"/>
  <c r="L130" i="7" s="1"/>
  <c r="B137" i="7"/>
  <c r="I137" i="7" s="1"/>
  <c r="D143" i="7"/>
  <c r="K143" i="7" s="1"/>
  <c r="D153" i="7"/>
  <c r="K153" i="7" s="1"/>
  <c r="C166" i="7"/>
  <c r="J166" i="7" s="1"/>
  <c r="B179" i="7"/>
  <c r="I179" i="7" s="1"/>
  <c r="F191" i="7"/>
  <c r="M191" i="7" s="1"/>
  <c r="E204" i="7"/>
  <c r="L204" i="7" s="1"/>
  <c r="E21" i="7"/>
  <c r="L21" i="7" s="1"/>
  <c r="D22" i="7"/>
  <c r="K22" i="7" s="1"/>
  <c r="C23" i="7"/>
  <c r="J23" i="7" s="1"/>
  <c r="B24" i="7"/>
  <c r="I24" i="7" s="1"/>
  <c r="F24" i="7"/>
  <c r="M24" i="7" s="1"/>
  <c r="D26" i="7"/>
  <c r="K26" i="7" s="1"/>
  <c r="B28" i="7"/>
  <c r="I28" i="7" s="1"/>
  <c r="E29" i="7"/>
  <c r="L29" i="7" s="1"/>
  <c r="C31" i="7"/>
  <c r="J31" i="7" s="1"/>
  <c r="D33" i="7"/>
  <c r="K33" i="7" s="1"/>
  <c r="E35" i="7"/>
  <c r="L35" i="7" s="1"/>
  <c r="E37" i="7"/>
  <c r="L37" i="7" s="1"/>
  <c r="F39" i="7"/>
  <c r="M39" i="7" s="1"/>
  <c r="B42" i="7"/>
  <c r="I42" i="7" s="1"/>
  <c r="B44" i="7"/>
  <c r="I44" i="7" s="1"/>
  <c r="C46" i="7"/>
  <c r="J46" i="7" s="1"/>
  <c r="C48" i="7"/>
  <c r="J48" i="7" s="1"/>
  <c r="D51" i="7"/>
  <c r="K51" i="7" s="1"/>
  <c r="E54" i="7"/>
  <c r="L54" i="7" s="1"/>
  <c r="F57" i="7"/>
  <c r="M57" i="7" s="1"/>
  <c r="B61" i="7"/>
  <c r="I61" i="7" s="1"/>
  <c r="C64" i="7"/>
  <c r="J64" i="7" s="1"/>
  <c r="D67" i="7"/>
  <c r="K67" i="7" s="1"/>
  <c r="E70" i="7"/>
  <c r="L70" i="7" s="1"/>
  <c r="F73" i="7"/>
  <c r="M73" i="7" s="1"/>
  <c r="B77" i="7"/>
  <c r="I77" i="7" s="1"/>
  <c r="C80" i="7"/>
  <c r="J80" i="7" s="1"/>
  <c r="D83" i="7"/>
  <c r="K83" i="7" s="1"/>
  <c r="E86" i="7"/>
  <c r="L86" i="7" s="1"/>
  <c r="F89" i="7"/>
  <c r="M89" i="7" s="1"/>
  <c r="B93" i="7"/>
  <c r="I93" i="7" s="1"/>
  <c r="C96" i="7"/>
  <c r="J96" i="7" s="1"/>
  <c r="D99" i="7"/>
  <c r="K99" i="7" s="1"/>
  <c r="E102" i="7"/>
  <c r="L102" i="7" s="1"/>
  <c r="F105" i="7"/>
  <c r="M105" i="7" s="1"/>
  <c r="B109" i="7"/>
  <c r="I109" i="7" s="1"/>
  <c r="F112" i="7"/>
  <c r="M112" i="7" s="1"/>
  <c r="C119" i="7"/>
  <c r="J119" i="7" s="1"/>
  <c r="E125" i="7"/>
  <c r="L125" i="7" s="1"/>
  <c r="B132" i="7"/>
  <c r="I132" i="7" s="1"/>
  <c r="D138" i="7"/>
  <c r="K138" i="7" s="1"/>
  <c r="F144" i="7"/>
  <c r="M144" i="7" s="1"/>
  <c r="D156" i="7"/>
  <c r="K156" i="7" s="1"/>
  <c r="C169" i="7"/>
  <c r="J169" i="7" s="1"/>
  <c r="B182" i="7"/>
  <c r="I182" i="7" s="1"/>
  <c r="F194" i="7"/>
  <c r="M194" i="7" s="1"/>
  <c r="E207" i="7"/>
  <c r="L207" i="7" s="1"/>
  <c r="F213" i="7"/>
  <c r="M213" i="7" s="1"/>
  <c r="B213" i="7"/>
  <c r="I213" i="7" s="1"/>
  <c r="C212" i="7"/>
  <c r="J212" i="7" s="1"/>
  <c r="D211" i="7"/>
  <c r="K211" i="7" s="1"/>
  <c r="E210" i="7"/>
  <c r="L210" i="7" s="1"/>
  <c r="F209" i="7"/>
  <c r="M209" i="7" s="1"/>
  <c r="B209" i="7"/>
  <c r="I209" i="7" s="1"/>
  <c r="C208" i="7"/>
  <c r="J208" i="7" s="1"/>
  <c r="D207" i="7"/>
  <c r="K207" i="7" s="1"/>
  <c r="E206" i="7"/>
  <c r="L206" i="7" s="1"/>
  <c r="F205" i="7"/>
  <c r="M205" i="7" s="1"/>
  <c r="B205" i="7"/>
  <c r="I205" i="7" s="1"/>
  <c r="C204" i="7"/>
  <c r="J204" i="7" s="1"/>
  <c r="D203" i="7"/>
  <c r="K203" i="7" s="1"/>
  <c r="E202" i="7"/>
  <c r="L202" i="7" s="1"/>
  <c r="F201" i="7"/>
  <c r="M201" i="7" s="1"/>
  <c r="B201" i="7"/>
  <c r="I201" i="7" s="1"/>
  <c r="C200" i="7"/>
  <c r="J200" i="7" s="1"/>
  <c r="D199" i="7"/>
  <c r="K199" i="7" s="1"/>
  <c r="E198" i="7"/>
  <c r="L198" i="7" s="1"/>
  <c r="F197" i="7"/>
  <c r="M197" i="7" s="1"/>
  <c r="B197" i="7"/>
  <c r="I197" i="7" s="1"/>
  <c r="C196" i="7"/>
  <c r="J196" i="7" s="1"/>
  <c r="D195" i="7"/>
  <c r="K195" i="7" s="1"/>
  <c r="E194" i="7"/>
  <c r="L194" i="7" s="1"/>
  <c r="F193" i="7"/>
  <c r="M193" i="7" s="1"/>
  <c r="B193" i="7"/>
  <c r="I193" i="7" s="1"/>
  <c r="C192" i="7"/>
  <c r="J192" i="7" s="1"/>
  <c r="D191" i="7"/>
  <c r="K191" i="7" s="1"/>
  <c r="E190" i="7"/>
  <c r="L190" i="7" s="1"/>
  <c r="F189" i="7"/>
  <c r="M189" i="7" s="1"/>
  <c r="B189" i="7"/>
  <c r="I189" i="7" s="1"/>
  <c r="C188" i="7"/>
  <c r="J188" i="7" s="1"/>
  <c r="D187" i="7"/>
  <c r="K187" i="7" s="1"/>
  <c r="E186" i="7"/>
  <c r="L186" i="7" s="1"/>
  <c r="F185" i="7"/>
  <c r="M185" i="7" s="1"/>
  <c r="B185" i="7"/>
  <c r="I185" i="7" s="1"/>
  <c r="C184" i="7"/>
  <c r="J184" i="7" s="1"/>
  <c r="D183" i="7"/>
  <c r="K183" i="7" s="1"/>
  <c r="E182" i="7"/>
  <c r="L182" i="7" s="1"/>
  <c r="F181" i="7"/>
  <c r="M181" i="7" s="1"/>
  <c r="B181" i="7"/>
  <c r="I181" i="7" s="1"/>
  <c r="C180" i="7"/>
  <c r="J180" i="7" s="1"/>
  <c r="D179" i="7"/>
  <c r="K179" i="7" s="1"/>
  <c r="E178" i="7"/>
  <c r="L178" i="7" s="1"/>
  <c r="F177" i="7"/>
  <c r="M177" i="7" s="1"/>
  <c r="B177" i="7"/>
  <c r="I177" i="7" s="1"/>
  <c r="C176" i="7"/>
  <c r="J176" i="7" s="1"/>
  <c r="D175" i="7"/>
  <c r="K175" i="7" s="1"/>
  <c r="E174" i="7"/>
  <c r="L174" i="7" s="1"/>
  <c r="F173" i="7"/>
  <c r="M173" i="7" s="1"/>
  <c r="B173" i="7"/>
  <c r="I173" i="7" s="1"/>
  <c r="C172" i="7"/>
  <c r="J172" i="7" s="1"/>
  <c r="D171" i="7"/>
  <c r="K171" i="7" s="1"/>
  <c r="E170" i="7"/>
  <c r="L170" i="7" s="1"/>
  <c r="F169" i="7"/>
  <c r="M169" i="7" s="1"/>
  <c r="B169" i="7"/>
  <c r="I169" i="7" s="1"/>
  <c r="C168" i="7"/>
  <c r="J168" i="7" s="1"/>
  <c r="D167" i="7"/>
  <c r="K167" i="7" s="1"/>
  <c r="E166" i="7"/>
  <c r="L166" i="7" s="1"/>
  <c r="F165" i="7"/>
  <c r="M165" i="7" s="1"/>
  <c r="B165" i="7"/>
  <c r="I165" i="7" s="1"/>
  <c r="C164" i="7"/>
  <c r="J164" i="7" s="1"/>
  <c r="D163" i="7"/>
  <c r="K163" i="7" s="1"/>
  <c r="E162" i="7"/>
  <c r="L162" i="7" s="1"/>
  <c r="F161" i="7"/>
  <c r="M161" i="7" s="1"/>
  <c r="B161" i="7"/>
  <c r="I161" i="7" s="1"/>
  <c r="C160" i="7"/>
  <c r="J160" i="7" s="1"/>
  <c r="D159" i="7"/>
  <c r="K159" i="7" s="1"/>
  <c r="E158" i="7"/>
  <c r="L158" i="7" s="1"/>
  <c r="F157" i="7"/>
  <c r="M157" i="7" s="1"/>
  <c r="B157" i="7"/>
  <c r="I157" i="7" s="1"/>
  <c r="C156" i="7"/>
  <c r="J156" i="7" s="1"/>
  <c r="D155" i="7"/>
  <c r="K155" i="7" s="1"/>
  <c r="E154" i="7"/>
  <c r="L154" i="7" s="1"/>
  <c r="F153" i="7"/>
  <c r="M153" i="7" s="1"/>
  <c r="B153" i="7"/>
  <c r="I153" i="7" s="1"/>
  <c r="C152" i="7"/>
  <c r="J152" i="7" s="1"/>
  <c r="D151" i="7"/>
  <c r="K151" i="7" s="1"/>
  <c r="E150" i="7"/>
  <c r="L150" i="7" s="1"/>
  <c r="F149" i="7"/>
  <c r="M149" i="7" s="1"/>
  <c r="B149" i="7"/>
  <c r="I149" i="7" s="1"/>
  <c r="C148" i="7"/>
  <c r="J148" i="7" s="1"/>
  <c r="D147" i="7"/>
  <c r="K147" i="7" s="1"/>
  <c r="E146" i="7"/>
  <c r="L146" i="7" s="1"/>
  <c r="E213" i="7"/>
  <c r="L213" i="7" s="1"/>
  <c r="F212" i="7"/>
  <c r="M212" i="7" s="1"/>
  <c r="B212" i="7"/>
  <c r="I212" i="7" s="1"/>
  <c r="C211" i="7"/>
  <c r="J211" i="7" s="1"/>
  <c r="D210" i="7"/>
  <c r="K210" i="7" s="1"/>
  <c r="E209" i="7"/>
  <c r="L209" i="7" s="1"/>
  <c r="F208" i="7"/>
  <c r="M208" i="7" s="1"/>
  <c r="B208" i="7"/>
  <c r="I208" i="7" s="1"/>
  <c r="C207" i="7"/>
  <c r="J207" i="7" s="1"/>
  <c r="D206" i="7"/>
  <c r="K206" i="7" s="1"/>
  <c r="E205" i="7"/>
  <c r="L205" i="7" s="1"/>
  <c r="F204" i="7"/>
  <c r="M204" i="7" s="1"/>
  <c r="B204" i="7"/>
  <c r="I204" i="7" s="1"/>
  <c r="C203" i="7"/>
  <c r="J203" i="7" s="1"/>
  <c r="D202" i="7"/>
  <c r="K202" i="7" s="1"/>
  <c r="E201" i="7"/>
  <c r="L201" i="7" s="1"/>
  <c r="F200" i="7"/>
  <c r="M200" i="7" s="1"/>
  <c r="B200" i="7"/>
  <c r="I200" i="7" s="1"/>
  <c r="C199" i="7"/>
  <c r="J199" i="7" s="1"/>
  <c r="D198" i="7"/>
  <c r="K198" i="7" s="1"/>
  <c r="E197" i="7"/>
  <c r="L197" i="7" s="1"/>
  <c r="F196" i="7"/>
  <c r="M196" i="7" s="1"/>
  <c r="B196" i="7"/>
  <c r="I196" i="7" s="1"/>
  <c r="C195" i="7"/>
  <c r="J195" i="7" s="1"/>
  <c r="D194" i="7"/>
  <c r="K194" i="7" s="1"/>
  <c r="E193" i="7"/>
  <c r="L193" i="7" s="1"/>
  <c r="F192" i="7"/>
  <c r="M192" i="7" s="1"/>
  <c r="B192" i="7"/>
  <c r="I192" i="7" s="1"/>
  <c r="C191" i="7"/>
  <c r="J191" i="7" s="1"/>
  <c r="D190" i="7"/>
  <c r="K190" i="7" s="1"/>
  <c r="E189" i="7"/>
  <c r="L189" i="7" s="1"/>
  <c r="F188" i="7"/>
  <c r="M188" i="7" s="1"/>
  <c r="B188" i="7"/>
  <c r="I188" i="7" s="1"/>
  <c r="C187" i="7"/>
  <c r="J187" i="7" s="1"/>
  <c r="D186" i="7"/>
  <c r="K186" i="7" s="1"/>
  <c r="E185" i="7"/>
  <c r="L185" i="7" s="1"/>
  <c r="F184" i="7"/>
  <c r="M184" i="7" s="1"/>
  <c r="B184" i="7"/>
  <c r="I184" i="7" s="1"/>
  <c r="C183" i="7"/>
  <c r="J183" i="7" s="1"/>
  <c r="D182" i="7"/>
  <c r="K182" i="7" s="1"/>
  <c r="E181" i="7"/>
  <c r="L181" i="7" s="1"/>
  <c r="F180" i="7"/>
  <c r="M180" i="7" s="1"/>
  <c r="B180" i="7"/>
  <c r="I180" i="7" s="1"/>
  <c r="C179" i="7"/>
  <c r="J179" i="7" s="1"/>
  <c r="D178" i="7"/>
  <c r="K178" i="7" s="1"/>
  <c r="E177" i="7"/>
  <c r="L177" i="7" s="1"/>
  <c r="F176" i="7"/>
  <c r="M176" i="7" s="1"/>
  <c r="B176" i="7"/>
  <c r="I176" i="7" s="1"/>
  <c r="C175" i="7"/>
  <c r="J175" i="7" s="1"/>
  <c r="D174" i="7"/>
  <c r="K174" i="7" s="1"/>
  <c r="E173" i="7"/>
  <c r="L173" i="7" s="1"/>
  <c r="F172" i="7"/>
  <c r="M172" i="7" s="1"/>
  <c r="B172" i="7"/>
  <c r="I172" i="7" s="1"/>
  <c r="C171" i="7"/>
  <c r="J171" i="7" s="1"/>
  <c r="D170" i="7"/>
  <c r="K170" i="7" s="1"/>
  <c r="E169" i="7"/>
  <c r="L169" i="7" s="1"/>
  <c r="F168" i="7"/>
  <c r="M168" i="7" s="1"/>
  <c r="B168" i="7"/>
  <c r="I168" i="7" s="1"/>
  <c r="C167" i="7"/>
  <c r="J167" i="7" s="1"/>
  <c r="D166" i="7"/>
  <c r="K166" i="7" s="1"/>
  <c r="E165" i="7"/>
  <c r="L165" i="7" s="1"/>
  <c r="F164" i="7"/>
  <c r="M164" i="7" s="1"/>
  <c r="B164" i="7"/>
  <c r="I164" i="7" s="1"/>
  <c r="C163" i="7"/>
  <c r="J163" i="7" s="1"/>
  <c r="D162" i="7"/>
  <c r="K162" i="7" s="1"/>
  <c r="E161" i="7"/>
  <c r="L161" i="7" s="1"/>
  <c r="F160" i="7"/>
  <c r="M160" i="7" s="1"/>
  <c r="B160" i="7"/>
  <c r="I160" i="7" s="1"/>
  <c r="C159" i="7"/>
  <c r="J159" i="7" s="1"/>
  <c r="D158" i="7"/>
  <c r="K158" i="7" s="1"/>
  <c r="E157" i="7"/>
  <c r="L157" i="7" s="1"/>
  <c r="F156" i="7"/>
  <c r="M156" i="7" s="1"/>
  <c r="B156" i="7"/>
  <c r="I156" i="7" s="1"/>
  <c r="C155" i="7"/>
  <c r="J155" i="7" s="1"/>
  <c r="D154" i="7"/>
  <c r="K154" i="7" s="1"/>
  <c r="E153" i="7"/>
  <c r="L153" i="7" s="1"/>
  <c r="F152" i="7"/>
  <c r="M152" i="7" s="1"/>
  <c r="B152" i="7"/>
  <c r="I152" i="7" s="1"/>
  <c r="C151" i="7"/>
  <c r="J151" i="7" s="1"/>
  <c r="D150" i="7"/>
  <c r="K150" i="7" s="1"/>
  <c r="E149" i="7"/>
  <c r="L149" i="7" s="1"/>
  <c r="F148" i="7"/>
  <c r="M148" i="7" s="1"/>
  <c r="B148" i="7"/>
  <c r="I148" i="7" s="1"/>
  <c r="C147" i="7"/>
  <c r="J147" i="7" s="1"/>
  <c r="D146" i="7"/>
  <c r="K146" i="7" s="1"/>
  <c r="D213" i="7"/>
  <c r="K213" i="7" s="1"/>
  <c r="F211" i="7"/>
  <c r="M211" i="7" s="1"/>
  <c r="C210" i="7"/>
  <c r="J210" i="7" s="1"/>
  <c r="E208" i="7"/>
  <c r="L208" i="7" s="1"/>
  <c r="B207" i="7"/>
  <c r="I207" i="7" s="1"/>
  <c r="D205" i="7"/>
  <c r="K205" i="7" s="1"/>
  <c r="F203" i="7"/>
  <c r="M203" i="7" s="1"/>
  <c r="C202" i="7"/>
  <c r="J202" i="7" s="1"/>
  <c r="E200" i="7"/>
  <c r="L200" i="7" s="1"/>
  <c r="B199" i="7"/>
  <c r="I199" i="7" s="1"/>
  <c r="D197" i="7"/>
  <c r="K197" i="7" s="1"/>
  <c r="F195" i="7"/>
  <c r="M195" i="7" s="1"/>
  <c r="C194" i="7"/>
  <c r="J194" i="7" s="1"/>
  <c r="E192" i="7"/>
  <c r="L192" i="7" s="1"/>
  <c r="B191" i="7"/>
  <c r="I191" i="7" s="1"/>
  <c r="D189" i="7"/>
  <c r="K189" i="7" s="1"/>
  <c r="F187" i="7"/>
  <c r="M187" i="7" s="1"/>
  <c r="C186" i="7"/>
  <c r="J186" i="7" s="1"/>
  <c r="E184" i="7"/>
  <c r="L184" i="7" s="1"/>
  <c r="B183" i="7"/>
  <c r="I183" i="7" s="1"/>
  <c r="D181" i="7"/>
  <c r="K181" i="7" s="1"/>
  <c r="F179" i="7"/>
  <c r="M179" i="7" s="1"/>
  <c r="C178" i="7"/>
  <c r="J178" i="7" s="1"/>
  <c r="E176" i="7"/>
  <c r="L176" i="7" s="1"/>
  <c r="B175" i="7"/>
  <c r="I175" i="7" s="1"/>
  <c r="D173" i="7"/>
  <c r="K173" i="7" s="1"/>
  <c r="F171" i="7"/>
  <c r="M171" i="7" s="1"/>
  <c r="C170" i="7"/>
  <c r="J170" i="7" s="1"/>
  <c r="E168" i="7"/>
  <c r="L168" i="7" s="1"/>
  <c r="B167" i="7"/>
  <c r="I167" i="7" s="1"/>
  <c r="D165" i="7"/>
  <c r="K165" i="7" s="1"/>
  <c r="F163" i="7"/>
  <c r="M163" i="7" s="1"/>
  <c r="C162" i="7"/>
  <c r="J162" i="7" s="1"/>
  <c r="E160" i="7"/>
  <c r="L160" i="7" s="1"/>
  <c r="B159" i="7"/>
  <c r="I159" i="7" s="1"/>
  <c r="D157" i="7"/>
  <c r="K157" i="7" s="1"/>
  <c r="F155" i="7"/>
  <c r="M155" i="7" s="1"/>
  <c r="C154" i="7"/>
  <c r="J154" i="7" s="1"/>
  <c r="E152" i="7"/>
  <c r="L152" i="7" s="1"/>
  <c r="B151" i="7"/>
  <c r="I151" i="7" s="1"/>
  <c r="D149" i="7"/>
  <c r="K149" i="7" s="1"/>
  <c r="F147" i="7"/>
  <c r="M147" i="7" s="1"/>
  <c r="C146" i="7"/>
  <c r="J146" i="7" s="1"/>
  <c r="D145" i="7"/>
  <c r="K145" i="7" s="1"/>
  <c r="E144" i="7"/>
  <c r="L144" i="7" s="1"/>
  <c r="F143" i="7"/>
  <c r="M143" i="7" s="1"/>
  <c r="B143" i="7"/>
  <c r="I143" i="7" s="1"/>
  <c r="C142" i="7"/>
  <c r="J142" i="7" s="1"/>
  <c r="D141" i="7"/>
  <c r="K141" i="7" s="1"/>
  <c r="E140" i="7"/>
  <c r="L140" i="7" s="1"/>
  <c r="F139" i="7"/>
  <c r="M139" i="7" s="1"/>
  <c r="B139" i="7"/>
  <c r="I139" i="7" s="1"/>
  <c r="C138" i="7"/>
  <c r="J138" i="7" s="1"/>
  <c r="D137" i="7"/>
  <c r="K137" i="7" s="1"/>
  <c r="E136" i="7"/>
  <c r="L136" i="7" s="1"/>
  <c r="F135" i="7"/>
  <c r="M135" i="7" s="1"/>
  <c r="B135" i="7"/>
  <c r="I135" i="7" s="1"/>
  <c r="C134" i="7"/>
  <c r="J134" i="7" s="1"/>
  <c r="D133" i="7"/>
  <c r="K133" i="7" s="1"/>
  <c r="E132" i="7"/>
  <c r="L132" i="7" s="1"/>
  <c r="F131" i="7"/>
  <c r="M131" i="7" s="1"/>
  <c r="B131" i="7"/>
  <c r="I131" i="7" s="1"/>
  <c r="C130" i="7"/>
  <c r="J130" i="7" s="1"/>
  <c r="D129" i="7"/>
  <c r="K129" i="7" s="1"/>
  <c r="E128" i="7"/>
  <c r="L128" i="7" s="1"/>
  <c r="F127" i="7"/>
  <c r="M127" i="7" s="1"/>
  <c r="B127" i="7"/>
  <c r="I127" i="7" s="1"/>
  <c r="C126" i="7"/>
  <c r="J126" i="7" s="1"/>
  <c r="D125" i="7"/>
  <c r="K125" i="7" s="1"/>
  <c r="E124" i="7"/>
  <c r="L124" i="7" s="1"/>
  <c r="F123" i="7"/>
  <c r="M123" i="7" s="1"/>
  <c r="B123" i="7"/>
  <c r="I123" i="7" s="1"/>
  <c r="C122" i="7"/>
  <c r="J122" i="7" s="1"/>
  <c r="D121" i="7"/>
  <c r="K121" i="7" s="1"/>
  <c r="E120" i="7"/>
  <c r="L120" i="7" s="1"/>
  <c r="F119" i="7"/>
  <c r="M119" i="7" s="1"/>
  <c r="B119" i="7"/>
  <c r="I119" i="7" s="1"/>
  <c r="C118" i="7"/>
  <c r="J118" i="7" s="1"/>
  <c r="D117" i="7"/>
  <c r="K117" i="7" s="1"/>
  <c r="E116" i="7"/>
  <c r="L116" i="7" s="1"/>
  <c r="F115" i="7"/>
  <c r="M115" i="7" s="1"/>
  <c r="B115" i="7"/>
  <c r="I115" i="7" s="1"/>
  <c r="C114" i="7"/>
  <c r="J114" i="7" s="1"/>
  <c r="D113" i="7"/>
  <c r="K113" i="7" s="1"/>
  <c r="E112" i="7"/>
  <c r="L112" i="7" s="1"/>
  <c r="F111" i="7"/>
  <c r="M111" i="7" s="1"/>
  <c r="C213" i="7"/>
  <c r="J213" i="7" s="1"/>
  <c r="E211" i="7"/>
  <c r="L211" i="7" s="1"/>
  <c r="B210" i="7"/>
  <c r="I210" i="7" s="1"/>
  <c r="D208" i="7"/>
  <c r="K208" i="7" s="1"/>
  <c r="F206" i="7"/>
  <c r="M206" i="7" s="1"/>
  <c r="C205" i="7"/>
  <c r="J205" i="7" s="1"/>
  <c r="E203" i="7"/>
  <c r="L203" i="7" s="1"/>
  <c r="B202" i="7"/>
  <c r="I202" i="7" s="1"/>
  <c r="D200" i="7"/>
  <c r="K200" i="7" s="1"/>
  <c r="F198" i="7"/>
  <c r="M198" i="7" s="1"/>
  <c r="C197" i="7"/>
  <c r="J197" i="7" s="1"/>
  <c r="E195" i="7"/>
  <c r="L195" i="7" s="1"/>
  <c r="B194" i="7"/>
  <c r="I194" i="7" s="1"/>
  <c r="D192" i="7"/>
  <c r="K192" i="7" s="1"/>
  <c r="F190" i="7"/>
  <c r="M190" i="7" s="1"/>
  <c r="C189" i="7"/>
  <c r="J189" i="7" s="1"/>
  <c r="E187" i="7"/>
  <c r="L187" i="7" s="1"/>
  <c r="B186" i="7"/>
  <c r="I186" i="7" s="1"/>
  <c r="D184" i="7"/>
  <c r="K184" i="7" s="1"/>
  <c r="F182" i="7"/>
  <c r="M182" i="7" s="1"/>
  <c r="C181" i="7"/>
  <c r="J181" i="7" s="1"/>
  <c r="E179" i="7"/>
  <c r="L179" i="7" s="1"/>
  <c r="B178" i="7"/>
  <c r="I178" i="7" s="1"/>
  <c r="D176" i="7"/>
  <c r="K176" i="7" s="1"/>
  <c r="F174" i="7"/>
  <c r="M174" i="7" s="1"/>
  <c r="C173" i="7"/>
  <c r="J173" i="7" s="1"/>
  <c r="E171" i="7"/>
  <c r="L171" i="7" s="1"/>
  <c r="B170" i="7"/>
  <c r="I170" i="7" s="1"/>
  <c r="D168" i="7"/>
  <c r="K168" i="7" s="1"/>
  <c r="F166" i="7"/>
  <c r="M166" i="7" s="1"/>
  <c r="C165" i="7"/>
  <c r="J165" i="7" s="1"/>
  <c r="E163" i="7"/>
  <c r="L163" i="7" s="1"/>
  <c r="B162" i="7"/>
  <c r="I162" i="7" s="1"/>
  <c r="D160" i="7"/>
  <c r="K160" i="7" s="1"/>
  <c r="F158" i="7"/>
  <c r="M158" i="7" s="1"/>
  <c r="C157" i="7"/>
  <c r="J157" i="7" s="1"/>
  <c r="E155" i="7"/>
  <c r="L155" i="7" s="1"/>
  <c r="B154" i="7"/>
  <c r="I154" i="7" s="1"/>
  <c r="D152" i="7"/>
  <c r="K152" i="7" s="1"/>
  <c r="F150" i="7"/>
  <c r="M150" i="7" s="1"/>
  <c r="C149" i="7"/>
  <c r="J149" i="7" s="1"/>
  <c r="E147" i="7"/>
  <c r="L147" i="7" s="1"/>
  <c r="B146" i="7"/>
  <c r="I146" i="7" s="1"/>
  <c r="C145" i="7"/>
  <c r="J145" i="7" s="1"/>
  <c r="D144" i="7"/>
  <c r="K144" i="7" s="1"/>
  <c r="E143" i="7"/>
  <c r="L143" i="7" s="1"/>
  <c r="F142" i="7"/>
  <c r="M142" i="7" s="1"/>
  <c r="B142" i="7"/>
  <c r="I142" i="7" s="1"/>
  <c r="C141" i="7"/>
  <c r="J141" i="7" s="1"/>
  <c r="D140" i="7"/>
  <c r="K140" i="7" s="1"/>
  <c r="E139" i="7"/>
  <c r="L139" i="7" s="1"/>
  <c r="F138" i="7"/>
  <c r="M138" i="7" s="1"/>
  <c r="B138" i="7"/>
  <c r="I138" i="7" s="1"/>
  <c r="C137" i="7"/>
  <c r="J137" i="7" s="1"/>
  <c r="D136" i="7"/>
  <c r="K136" i="7" s="1"/>
  <c r="E135" i="7"/>
  <c r="L135" i="7" s="1"/>
  <c r="F134" i="7"/>
  <c r="M134" i="7" s="1"/>
  <c r="B134" i="7"/>
  <c r="I134" i="7" s="1"/>
  <c r="C133" i="7"/>
  <c r="J133" i="7" s="1"/>
  <c r="D132" i="7"/>
  <c r="K132" i="7" s="1"/>
  <c r="E131" i="7"/>
  <c r="L131" i="7" s="1"/>
  <c r="F130" i="7"/>
  <c r="M130" i="7" s="1"/>
  <c r="B130" i="7"/>
  <c r="I130" i="7" s="1"/>
  <c r="C129" i="7"/>
  <c r="J129" i="7" s="1"/>
  <c r="D128" i="7"/>
  <c r="K128" i="7" s="1"/>
  <c r="E127" i="7"/>
  <c r="L127" i="7" s="1"/>
  <c r="F126" i="7"/>
  <c r="M126" i="7" s="1"/>
  <c r="B126" i="7"/>
  <c r="I126" i="7" s="1"/>
  <c r="C125" i="7"/>
  <c r="J125" i="7" s="1"/>
  <c r="D124" i="7"/>
  <c r="K124" i="7" s="1"/>
  <c r="E123" i="7"/>
  <c r="L123" i="7" s="1"/>
  <c r="F122" i="7"/>
  <c r="M122" i="7" s="1"/>
  <c r="B122" i="7"/>
  <c r="I122" i="7" s="1"/>
  <c r="C121" i="7"/>
  <c r="J121" i="7" s="1"/>
  <c r="D120" i="7"/>
  <c r="K120" i="7" s="1"/>
  <c r="E119" i="7"/>
  <c r="L119" i="7" s="1"/>
  <c r="F118" i="7"/>
  <c r="M118" i="7" s="1"/>
  <c r="B118" i="7"/>
  <c r="I118" i="7" s="1"/>
  <c r="C117" i="7"/>
  <c r="J117" i="7" s="1"/>
  <c r="D116" i="7"/>
  <c r="K116" i="7" s="1"/>
  <c r="E115" i="7"/>
  <c r="L115" i="7" s="1"/>
  <c r="F114" i="7"/>
  <c r="M114" i="7" s="1"/>
  <c r="B114" i="7"/>
  <c r="I114" i="7" s="1"/>
  <c r="C113" i="7"/>
  <c r="J113" i="7" s="1"/>
  <c r="D112" i="7"/>
  <c r="K112" i="7" s="1"/>
  <c r="E48" i="7"/>
  <c r="L48" i="7" s="1"/>
  <c r="D49" i="7"/>
  <c r="K49" i="7" s="1"/>
  <c r="C50" i="7"/>
  <c r="J50" i="7" s="1"/>
  <c r="B51" i="7"/>
  <c r="I51" i="7" s="1"/>
  <c r="F51" i="7"/>
  <c r="M51" i="7" s="1"/>
  <c r="E52" i="7"/>
  <c r="L52" i="7" s="1"/>
  <c r="D53" i="7"/>
  <c r="K53" i="7" s="1"/>
  <c r="C54" i="7"/>
  <c r="J54" i="7" s="1"/>
  <c r="B55" i="7"/>
  <c r="I55" i="7" s="1"/>
  <c r="F55" i="7"/>
  <c r="M55" i="7" s="1"/>
  <c r="E56" i="7"/>
  <c r="L56" i="7" s="1"/>
  <c r="D57" i="7"/>
  <c r="K57" i="7" s="1"/>
  <c r="C58" i="7"/>
  <c r="J58" i="7" s="1"/>
  <c r="B59" i="7"/>
  <c r="I59" i="7" s="1"/>
  <c r="F59" i="7"/>
  <c r="M59" i="7" s="1"/>
  <c r="E60" i="7"/>
  <c r="L60" i="7" s="1"/>
  <c r="D61" i="7"/>
  <c r="K61" i="7" s="1"/>
  <c r="C62" i="7"/>
  <c r="J62" i="7" s="1"/>
  <c r="B63" i="7"/>
  <c r="I63" i="7" s="1"/>
  <c r="F63" i="7"/>
  <c r="M63" i="7" s="1"/>
  <c r="E64" i="7"/>
  <c r="L64" i="7" s="1"/>
  <c r="D65" i="7"/>
  <c r="K65" i="7" s="1"/>
  <c r="C66" i="7"/>
  <c r="J66" i="7" s="1"/>
  <c r="B67" i="7"/>
  <c r="I67" i="7" s="1"/>
  <c r="F67" i="7"/>
  <c r="M67" i="7" s="1"/>
  <c r="E68" i="7"/>
  <c r="L68" i="7" s="1"/>
  <c r="D69" i="7"/>
  <c r="K69" i="7" s="1"/>
  <c r="C70" i="7"/>
  <c r="J70" i="7" s="1"/>
  <c r="B71" i="7"/>
  <c r="I71" i="7" s="1"/>
  <c r="F71" i="7"/>
  <c r="M71" i="7" s="1"/>
  <c r="E72" i="7"/>
  <c r="L72" i="7" s="1"/>
  <c r="D73" i="7"/>
  <c r="K73" i="7" s="1"/>
  <c r="C74" i="7"/>
  <c r="J74" i="7" s="1"/>
  <c r="B75" i="7"/>
  <c r="I75" i="7" s="1"/>
  <c r="F75" i="7"/>
  <c r="M75" i="7" s="1"/>
  <c r="E76" i="7"/>
  <c r="L76" i="7" s="1"/>
  <c r="D77" i="7"/>
  <c r="K77" i="7" s="1"/>
  <c r="C78" i="7"/>
  <c r="J78" i="7" s="1"/>
  <c r="B79" i="7"/>
  <c r="I79" i="7" s="1"/>
  <c r="F79" i="7"/>
  <c r="M79" i="7" s="1"/>
  <c r="E80" i="7"/>
  <c r="L80" i="7" s="1"/>
  <c r="D81" i="7"/>
  <c r="K81" i="7" s="1"/>
  <c r="C82" i="7"/>
  <c r="J82" i="7" s="1"/>
  <c r="B83" i="7"/>
  <c r="I83" i="7" s="1"/>
  <c r="F83" i="7"/>
  <c r="M83" i="7" s="1"/>
  <c r="E84" i="7"/>
  <c r="L84" i="7" s="1"/>
  <c r="D85" i="7"/>
  <c r="K85" i="7" s="1"/>
  <c r="C86" i="7"/>
  <c r="J86" i="7" s="1"/>
  <c r="B87" i="7"/>
  <c r="I87" i="7" s="1"/>
  <c r="F87" i="7"/>
  <c r="M87" i="7" s="1"/>
  <c r="E88" i="7"/>
  <c r="L88" i="7" s="1"/>
  <c r="D89" i="7"/>
  <c r="K89" i="7" s="1"/>
  <c r="C90" i="7"/>
  <c r="J90" i="7" s="1"/>
  <c r="B91" i="7"/>
  <c r="I91" i="7" s="1"/>
  <c r="F91" i="7"/>
  <c r="M91" i="7" s="1"/>
  <c r="E92" i="7"/>
  <c r="L92" i="7" s="1"/>
  <c r="D93" i="7"/>
  <c r="K93" i="7" s="1"/>
  <c r="C94" i="7"/>
  <c r="J94" i="7" s="1"/>
  <c r="B95" i="7"/>
  <c r="I95" i="7" s="1"/>
  <c r="F95" i="7"/>
  <c r="M95" i="7" s="1"/>
  <c r="E96" i="7"/>
  <c r="L96" i="7" s="1"/>
  <c r="D97" i="7"/>
  <c r="K97" i="7" s="1"/>
  <c r="C98" i="7"/>
  <c r="J98" i="7" s="1"/>
  <c r="B99" i="7"/>
  <c r="I99" i="7" s="1"/>
  <c r="F99" i="7"/>
  <c r="M99" i="7" s="1"/>
  <c r="E100" i="7"/>
  <c r="L100" i="7" s="1"/>
  <c r="D101" i="7"/>
  <c r="K101" i="7" s="1"/>
  <c r="C102" i="7"/>
  <c r="J102" i="7" s="1"/>
  <c r="B103" i="7"/>
  <c r="I103" i="7" s="1"/>
  <c r="F103" i="7"/>
  <c r="M103" i="7" s="1"/>
  <c r="E104" i="7"/>
  <c r="L104" i="7" s="1"/>
  <c r="D105" i="7"/>
  <c r="K105" i="7" s="1"/>
  <c r="C106" i="7"/>
  <c r="J106" i="7" s="1"/>
  <c r="B107" i="7"/>
  <c r="I107" i="7" s="1"/>
  <c r="F107" i="7"/>
  <c r="M107" i="7" s="1"/>
  <c r="E108" i="7"/>
  <c r="L108" i="7" s="1"/>
  <c r="D109" i="7"/>
  <c r="K109" i="7" s="1"/>
  <c r="C110" i="7"/>
  <c r="J110" i="7" s="1"/>
  <c r="B111" i="7"/>
  <c r="I111" i="7" s="1"/>
  <c r="B112" i="7"/>
  <c r="I112" i="7" s="1"/>
  <c r="E113" i="7"/>
  <c r="L113" i="7" s="1"/>
  <c r="C115" i="7"/>
  <c r="J115" i="7" s="1"/>
  <c r="F116" i="7"/>
  <c r="M116" i="7" s="1"/>
  <c r="D118" i="7"/>
  <c r="K118" i="7" s="1"/>
  <c r="B120" i="7"/>
  <c r="I120" i="7" s="1"/>
  <c r="E121" i="7"/>
  <c r="L121" i="7" s="1"/>
  <c r="C123" i="7"/>
  <c r="J123" i="7" s="1"/>
  <c r="F124" i="7"/>
  <c r="M124" i="7" s="1"/>
  <c r="D126" i="7"/>
  <c r="K126" i="7" s="1"/>
  <c r="B128" i="7"/>
  <c r="I128" i="7" s="1"/>
  <c r="E129" i="7"/>
  <c r="L129" i="7" s="1"/>
  <c r="C131" i="7"/>
  <c r="J131" i="7" s="1"/>
  <c r="F132" i="7"/>
  <c r="M132" i="7" s="1"/>
  <c r="D134" i="7"/>
  <c r="K134" i="7" s="1"/>
  <c r="B136" i="7"/>
  <c r="I136" i="7" s="1"/>
  <c r="E137" i="7"/>
  <c r="L137" i="7" s="1"/>
  <c r="C139" i="7"/>
  <c r="J139" i="7" s="1"/>
  <c r="F140" i="7"/>
  <c r="M140" i="7" s="1"/>
  <c r="D142" i="7"/>
  <c r="K142" i="7" s="1"/>
  <c r="B144" i="7"/>
  <c r="I144" i="7" s="1"/>
  <c r="E145" i="7"/>
  <c r="L145" i="7" s="1"/>
  <c r="D148" i="7"/>
  <c r="K148" i="7" s="1"/>
  <c r="E151" i="7"/>
  <c r="L151" i="7" s="1"/>
  <c r="F154" i="7"/>
  <c r="M154" i="7" s="1"/>
  <c r="B158" i="7"/>
  <c r="I158" i="7" s="1"/>
  <c r="C161" i="7"/>
  <c r="J161" i="7" s="1"/>
  <c r="D164" i="7"/>
  <c r="K164" i="7" s="1"/>
  <c r="E167" i="7"/>
  <c r="L167" i="7" s="1"/>
  <c r="F170" i="7"/>
  <c r="M170" i="7" s="1"/>
  <c r="B174" i="7"/>
  <c r="I174" i="7" s="1"/>
  <c r="C177" i="7"/>
  <c r="J177" i="7" s="1"/>
  <c r="D180" i="7"/>
  <c r="K180" i="7" s="1"/>
  <c r="E183" i="7"/>
  <c r="L183" i="7" s="1"/>
  <c r="F186" i="7"/>
  <c r="M186" i="7" s="1"/>
  <c r="B190" i="7"/>
  <c r="I190" i="7" s="1"/>
  <c r="C193" i="7"/>
  <c r="J193" i="7" s="1"/>
  <c r="D196" i="7"/>
  <c r="K196" i="7" s="1"/>
  <c r="E199" i="7"/>
  <c r="L199" i="7" s="1"/>
  <c r="F202" i="7"/>
  <c r="M202" i="7" s="1"/>
  <c r="B206" i="7"/>
  <c r="I206" i="7" s="1"/>
  <c r="C209" i="7"/>
  <c r="J209" i="7" s="1"/>
  <c r="D212" i="7"/>
  <c r="K212" i="7" s="1"/>
  <c r="D31" i="7"/>
  <c r="K31" i="7" s="1"/>
  <c r="C32" i="7"/>
  <c r="J32" i="7" s="1"/>
  <c r="B33" i="7"/>
  <c r="I33" i="7" s="1"/>
  <c r="F33" i="7"/>
  <c r="M33" i="7" s="1"/>
  <c r="E34" i="7"/>
  <c r="L34" i="7" s="1"/>
  <c r="D35" i="7"/>
  <c r="K35" i="7" s="1"/>
  <c r="C36" i="7"/>
  <c r="J36" i="7" s="1"/>
  <c r="B37" i="7"/>
  <c r="I37" i="7" s="1"/>
  <c r="F37" i="7"/>
  <c r="M37" i="7" s="1"/>
  <c r="E38" i="7"/>
  <c r="L38" i="7" s="1"/>
  <c r="D39" i="7"/>
  <c r="K39" i="7" s="1"/>
  <c r="C40" i="7"/>
  <c r="J40" i="7" s="1"/>
  <c r="B41" i="7"/>
  <c r="I41" i="7" s="1"/>
  <c r="F41" i="7"/>
  <c r="M41" i="7" s="1"/>
  <c r="E42" i="7"/>
  <c r="L42" i="7" s="1"/>
  <c r="D43" i="7"/>
  <c r="K43" i="7" s="1"/>
  <c r="C44" i="7"/>
  <c r="J44" i="7" s="1"/>
  <c r="B45" i="7"/>
  <c r="I45" i="7" s="1"/>
  <c r="F45" i="7"/>
  <c r="M45" i="7" s="1"/>
  <c r="E46" i="7"/>
  <c r="L46" i="7" s="1"/>
  <c r="D47" i="7"/>
  <c r="K47" i="7" s="1"/>
  <c r="B48" i="7"/>
  <c r="I48" i="7" s="1"/>
  <c r="F48" i="7"/>
  <c r="M48" i="7" s="1"/>
  <c r="E49" i="7"/>
  <c r="L49" i="7" s="1"/>
  <c r="D50" i="7"/>
  <c r="K50" i="7" s="1"/>
  <c r="C51" i="7"/>
  <c r="J51" i="7" s="1"/>
  <c r="B52" i="7"/>
  <c r="I52" i="7" s="1"/>
  <c r="F52" i="7"/>
  <c r="M52" i="7" s="1"/>
  <c r="E53" i="7"/>
  <c r="L53" i="7" s="1"/>
  <c r="D54" i="7"/>
  <c r="K54" i="7" s="1"/>
  <c r="C55" i="7"/>
  <c r="J55" i="7" s="1"/>
  <c r="B56" i="7"/>
  <c r="I56" i="7" s="1"/>
  <c r="F56" i="7"/>
  <c r="M56" i="7" s="1"/>
  <c r="E57" i="7"/>
  <c r="L57" i="7" s="1"/>
  <c r="D58" i="7"/>
  <c r="K58" i="7" s="1"/>
  <c r="C59" i="7"/>
  <c r="J59" i="7" s="1"/>
  <c r="B60" i="7"/>
  <c r="I60" i="7" s="1"/>
  <c r="F60" i="7"/>
  <c r="M60" i="7" s="1"/>
  <c r="E61" i="7"/>
  <c r="L61" i="7" s="1"/>
  <c r="D62" i="7"/>
  <c r="K62" i="7" s="1"/>
  <c r="C63" i="7"/>
  <c r="J63" i="7" s="1"/>
  <c r="B64" i="7"/>
  <c r="I64" i="7" s="1"/>
  <c r="F64" i="7"/>
  <c r="M64" i="7" s="1"/>
  <c r="E65" i="7"/>
  <c r="L65" i="7" s="1"/>
  <c r="D66" i="7"/>
  <c r="K66" i="7" s="1"/>
  <c r="C67" i="7"/>
  <c r="J67" i="7" s="1"/>
  <c r="B68" i="7"/>
  <c r="I68" i="7" s="1"/>
  <c r="F68" i="7"/>
  <c r="M68" i="7" s="1"/>
  <c r="E69" i="7"/>
  <c r="L69" i="7" s="1"/>
  <c r="D70" i="7"/>
  <c r="K70" i="7" s="1"/>
  <c r="C71" i="7"/>
  <c r="J71" i="7" s="1"/>
  <c r="B72" i="7"/>
  <c r="I72" i="7" s="1"/>
  <c r="F72" i="7"/>
  <c r="M72" i="7" s="1"/>
  <c r="E73" i="7"/>
  <c r="L73" i="7" s="1"/>
  <c r="D74" i="7"/>
  <c r="K74" i="7" s="1"/>
  <c r="C75" i="7"/>
  <c r="J75" i="7" s="1"/>
  <c r="B76" i="7"/>
  <c r="I76" i="7" s="1"/>
  <c r="F76" i="7"/>
  <c r="M76" i="7" s="1"/>
  <c r="E77" i="7"/>
  <c r="L77" i="7" s="1"/>
  <c r="D78" i="7"/>
  <c r="K78" i="7" s="1"/>
  <c r="C79" i="7"/>
  <c r="J79" i="7" s="1"/>
  <c r="B80" i="7"/>
  <c r="I80" i="7" s="1"/>
  <c r="F80" i="7"/>
  <c r="M80" i="7" s="1"/>
  <c r="E81" i="7"/>
  <c r="L81" i="7" s="1"/>
  <c r="D82" i="7"/>
  <c r="K82" i="7" s="1"/>
  <c r="C83" i="7"/>
  <c r="J83" i="7" s="1"/>
  <c r="B84" i="7"/>
  <c r="I84" i="7" s="1"/>
  <c r="F84" i="7"/>
  <c r="M84" i="7" s="1"/>
  <c r="E85" i="7"/>
  <c r="L85" i="7" s="1"/>
  <c r="D86" i="7"/>
  <c r="K86" i="7" s="1"/>
  <c r="C87" i="7"/>
  <c r="J87" i="7" s="1"/>
  <c r="B88" i="7"/>
  <c r="I88" i="7" s="1"/>
  <c r="F88" i="7"/>
  <c r="M88" i="7" s="1"/>
  <c r="E89" i="7"/>
  <c r="L89" i="7" s="1"/>
  <c r="D90" i="7"/>
  <c r="K90" i="7" s="1"/>
  <c r="C91" i="7"/>
  <c r="J91" i="7" s="1"/>
  <c r="B92" i="7"/>
  <c r="I92" i="7" s="1"/>
  <c r="F92" i="7"/>
  <c r="M92" i="7" s="1"/>
  <c r="E93" i="7"/>
  <c r="L93" i="7" s="1"/>
  <c r="D94" i="7"/>
  <c r="K94" i="7" s="1"/>
  <c r="C95" i="7"/>
  <c r="J95" i="7" s="1"/>
  <c r="B96" i="7"/>
  <c r="I96" i="7" s="1"/>
  <c r="F96" i="7"/>
  <c r="M96" i="7" s="1"/>
  <c r="E97" i="7"/>
  <c r="L97" i="7" s="1"/>
  <c r="D98" i="7"/>
  <c r="K98" i="7" s="1"/>
  <c r="C99" i="7"/>
  <c r="J99" i="7" s="1"/>
  <c r="B100" i="7"/>
  <c r="I100" i="7" s="1"/>
  <c r="F100" i="7"/>
  <c r="M100" i="7" s="1"/>
  <c r="E101" i="7"/>
  <c r="L101" i="7" s="1"/>
  <c r="D102" i="7"/>
  <c r="K102" i="7" s="1"/>
  <c r="C103" i="7"/>
  <c r="J103" i="7" s="1"/>
  <c r="B104" i="7"/>
  <c r="I104" i="7" s="1"/>
  <c r="F104" i="7"/>
  <c r="M104" i="7" s="1"/>
  <c r="E105" i="7"/>
  <c r="L105" i="7" s="1"/>
  <c r="D106" i="7"/>
  <c r="K106" i="7" s="1"/>
  <c r="C107" i="7"/>
  <c r="J107" i="7" s="1"/>
  <c r="B108" i="7"/>
  <c r="I108" i="7" s="1"/>
  <c r="F108" i="7"/>
  <c r="M108" i="7" s="1"/>
  <c r="E109" i="7"/>
  <c r="L109" i="7" s="1"/>
  <c r="D110" i="7"/>
  <c r="K110" i="7" s="1"/>
  <c r="C111" i="7"/>
  <c r="J111" i="7" s="1"/>
  <c r="C112" i="7"/>
  <c r="J112" i="7" s="1"/>
  <c r="F113" i="7"/>
  <c r="M113" i="7" s="1"/>
  <c r="D115" i="7"/>
  <c r="K115" i="7" s="1"/>
  <c r="B117" i="7"/>
  <c r="I117" i="7" s="1"/>
  <c r="E118" i="7"/>
  <c r="L118" i="7" s="1"/>
  <c r="C120" i="7"/>
  <c r="J120" i="7" s="1"/>
  <c r="F121" i="7"/>
  <c r="M121" i="7" s="1"/>
  <c r="D123" i="7"/>
  <c r="K123" i="7" s="1"/>
  <c r="B125" i="7"/>
  <c r="I125" i="7" s="1"/>
  <c r="E126" i="7"/>
  <c r="L126" i="7" s="1"/>
  <c r="C128" i="7"/>
  <c r="J128" i="7" s="1"/>
  <c r="F129" i="7"/>
  <c r="M129" i="7" s="1"/>
  <c r="D131" i="7"/>
  <c r="K131" i="7" s="1"/>
  <c r="B133" i="7"/>
  <c r="I133" i="7" s="1"/>
  <c r="E134" i="7"/>
  <c r="L134" i="7" s="1"/>
  <c r="C136" i="7"/>
  <c r="J136" i="7" s="1"/>
  <c r="F137" i="7"/>
  <c r="M137" i="7" s="1"/>
  <c r="D139" i="7"/>
  <c r="K139" i="7" s="1"/>
  <c r="B141" i="7"/>
  <c r="I141" i="7" s="1"/>
  <c r="E142" i="7"/>
  <c r="L142" i="7" s="1"/>
  <c r="C144" i="7"/>
  <c r="J144" i="7" s="1"/>
  <c r="F145" i="7"/>
  <c r="M145" i="7" s="1"/>
  <c r="E148" i="7"/>
  <c r="L148" i="7" s="1"/>
  <c r="F151" i="7"/>
  <c r="M151" i="7" s="1"/>
  <c r="B155" i="7"/>
  <c r="I155" i="7" s="1"/>
  <c r="C158" i="7"/>
  <c r="J158" i="7" s="1"/>
  <c r="D161" i="7"/>
  <c r="K161" i="7" s="1"/>
  <c r="E164" i="7"/>
  <c r="L164" i="7" s="1"/>
  <c r="F167" i="7"/>
  <c r="M167" i="7" s="1"/>
  <c r="B171" i="7"/>
  <c r="I171" i="7" s="1"/>
  <c r="C174" i="7"/>
  <c r="J174" i="7" s="1"/>
  <c r="D177" i="7"/>
  <c r="K177" i="7" s="1"/>
  <c r="E180" i="7"/>
  <c r="L180" i="7" s="1"/>
  <c r="F183" i="7"/>
  <c r="M183" i="7" s="1"/>
  <c r="B187" i="7"/>
  <c r="I187" i="7" s="1"/>
  <c r="C190" i="7"/>
  <c r="J190" i="7" s="1"/>
  <c r="D193" i="7"/>
  <c r="K193" i="7" s="1"/>
  <c r="E196" i="7"/>
  <c r="L196" i="7" s="1"/>
  <c r="F199" i="7"/>
  <c r="M199" i="7" s="1"/>
  <c r="B203" i="7"/>
  <c r="I203" i="7" s="1"/>
  <c r="C206" i="7"/>
  <c r="J206" i="7" s="1"/>
  <c r="D209" i="7"/>
  <c r="K209" i="7" s="1"/>
  <c r="E212" i="7"/>
  <c r="L212" i="7" s="1"/>
</calcChain>
</file>

<file path=xl/sharedStrings.xml><?xml version="1.0" encoding="utf-8"?>
<sst xmlns="http://schemas.openxmlformats.org/spreadsheetml/2006/main" count="55" uniqueCount="38">
  <si>
    <t>e</t>
  </si>
  <si>
    <t>a</t>
  </si>
  <si>
    <t>b</t>
  </si>
  <si>
    <t>c</t>
  </si>
  <si>
    <t>d</t>
  </si>
  <si>
    <t>Descrição</t>
  </si>
  <si>
    <t>Nota</t>
  </si>
  <si>
    <t>Inexistente</t>
  </si>
  <si>
    <t>Nulo</t>
  </si>
  <si>
    <t>Deficiente</t>
  </si>
  <si>
    <t>Leve</t>
  </si>
  <si>
    <t>Normal</t>
  </si>
  <si>
    <t>Rigorosa</t>
  </si>
  <si>
    <t>Pesado</t>
  </si>
  <si>
    <t>Perfeita</t>
  </si>
  <si>
    <t>Extremo</t>
  </si>
  <si>
    <r>
      <t xml:space="preserve">Coeficiente de manutenção ( </t>
    </r>
    <r>
      <rPr>
        <b/>
        <sz val="11"/>
        <color theme="1"/>
        <rFont val="Arial Nova"/>
        <family val="2"/>
      </rPr>
      <t xml:space="preserve">μ </t>
    </r>
    <r>
      <rPr>
        <b/>
        <sz val="11"/>
        <color theme="1"/>
        <rFont val="Arial"/>
        <family val="2"/>
      </rPr>
      <t>)</t>
    </r>
  </si>
  <si>
    <r>
      <t xml:space="preserve">Coeficiente de trabalho ( </t>
    </r>
    <r>
      <rPr>
        <b/>
        <sz val="11"/>
        <color theme="1"/>
        <rFont val="Arial Nova"/>
        <family val="2"/>
      </rPr>
      <t>τ</t>
    </r>
    <r>
      <rPr>
        <b/>
        <sz val="11"/>
        <color theme="1"/>
        <rFont val="Arial"/>
        <family val="2"/>
      </rPr>
      <t xml:space="preserve"> )</t>
    </r>
  </si>
  <si>
    <t>A</t>
  </si>
  <si>
    <t>B</t>
  </si>
  <si>
    <t>C</t>
  </si>
  <si>
    <t>Idade</t>
  </si>
  <si>
    <t>Vida útil</t>
  </si>
  <si>
    <t>Trabalho</t>
  </si>
  <si>
    <t>Manutenção</t>
  </si>
  <si>
    <t>Função desgaste</t>
  </si>
  <si>
    <t>Fator de depreciação</t>
  </si>
  <si>
    <t>Coeficiente de depreciação</t>
  </si>
  <si>
    <t>Valor inicial</t>
  </si>
  <si>
    <t>Depreciação</t>
  </si>
  <si>
    <t>Valor depreciado</t>
  </si>
  <si>
    <t>MANUTENÇÃO</t>
  </si>
  <si>
    <t>NOTAS</t>
  </si>
  <si>
    <t>NULO</t>
  </si>
  <si>
    <t>IDADE (% DA VIDA ÚTIL)</t>
  </si>
  <si>
    <t>Nota:</t>
  </si>
  <si>
    <t>Resíduo</t>
  </si>
  <si>
    <t>FATORES DE DEPRECIAÇÃO DO MÉTODO CAIRES PARA TRABALHO: NULO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</si>
</sst>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00000"/>
    <numFmt numFmtId="165" formatCode="0.000000"/>
    <numFmt numFmtId="166" formatCode="0.0000%"/>
    <numFmt numFmtId="167" formatCode="&quot;R$&quot;\ #,##0.00"/>
    <numFmt numFmtId="168" formatCode="#,##0.00_ ;[Red]\-#,##0.00\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165" fontId="0" fillId="3" borderId="0" xfId="0" applyNumberFormat="1" applyFill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6" fontId="2" fillId="0" borderId="0" xfId="2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8" fontId="0" fillId="0" borderId="0" xfId="1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8" fontId="7" fillId="5" borderId="0" xfId="0" applyNumberFormat="1" applyFont="1" applyFill="1" applyAlignment="1" applyProtection="1">
      <alignment horizontal="right" vertical="center" wrapText="1" readingOrder="1"/>
      <protection hidden="1"/>
    </xf>
    <xf numFmtId="168" fontId="6" fillId="4" borderId="0" xfId="0" applyNumberFormat="1" applyFont="1" applyFill="1" applyAlignment="1" applyProtection="1">
      <alignment horizontal="left" vertical="center" wrapText="1" readingOrder="1"/>
      <protection hidden="1"/>
    </xf>
    <xf numFmtId="168" fontId="6" fillId="4" borderId="0" xfId="0" applyNumberFormat="1" applyFont="1" applyFill="1" applyAlignment="1" applyProtection="1">
      <alignment horizontal="left" vertical="center" wrapText="1" readingOrder="1"/>
      <protection hidden="1"/>
    </xf>
    <xf numFmtId="168" fontId="7" fillId="5" borderId="0" xfId="0" applyNumberFormat="1" applyFont="1" applyFill="1" applyAlignment="1" applyProtection="1">
      <alignment horizontal="right" vertical="center" wrapText="1" readingOrder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893E-5F0B-456E-B5FC-248F95D0EB96}">
  <dimension ref="A1:AA213"/>
  <sheetViews>
    <sheetView tabSelected="1" zoomScaleNormal="100" workbookViewId="0">
      <selection sqref="A1:M1"/>
    </sheetView>
  </sheetViews>
  <sheetFormatPr defaultColWidth="10.625" defaultRowHeight="15" customHeight="1" x14ac:dyDescent="0.2"/>
  <cols>
    <col min="1" max="1" width="10.625" style="2" customWidth="1"/>
    <col min="2" max="7" width="15.625" style="2" customWidth="1"/>
    <col min="8" max="8" width="10.625" style="2" customWidth="1"/>
    <col min="9" max="22" width="15.625" style="2" customWidth="1"/>
    <col min="23" max="23" width="15.625" style="2" hidden="1" customWidth="1"/>
    <col min="24" max="24" width="25.625" style="2" hidden="1" customWidth="1"/>
    <col min="25" max="25" width="10.625" style="2" hidden="1" customWidth="1"/>
    <col min="26" max="27" width="25.625" style="2" hidden="1" customWidth="1"/>
    <col min="28" max="28" width="10.625" style="2"/>
    <col min="29" max="29" width="25.625" style="2" customWidth="1"/>
    <col min="30" max="16384" width="10.625" style="2"/>
  </cols>
  <sheetData>
    <row r="1" spans="1:26" s="13" customFormat="1" ht="39.950000000000003" customHeight="1" x14ac:dyDescent="0.2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6" s="13" customFormat="1" ht="5.0999999999999996" customHeight="1" x14ac:dyDescent="0.2">
      <c r="A2" s="19"/>
      <c r="B2" s="19"/>
      <c r="C2" s="19"/>
      <c r="D2" s="19"/>
      <c r="E2" s="19"/>
      <c r="F2" s="19"/>
      <c r="G2" s="19"/>
      <c r="H2" s="22"/>
      <c r="I2" s="22"/>
      <c r="J2" s="22"/>
      <c r="K2" s="22"/>
      <c r="L2" s="22"/>
      <c r="M2" s="22"/>
    </row>
    <row r="3" spans="1:26" s="13" customFormat="1" ht="5.0999999999999996" customHeight="1" x14ac:dyDescent="0.2">
      <c r="A3" s="20"/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</row>
    <row r="4" spans="1:26" s="13" customFormat="1" ht="15" customHeight="1" x14ac:dyDescent="0.2"/>
    <row r="6" spans="1:26" ht="15" customHeight="1" thickBot="1" x14ac:dyDescent="0.25">
      <c r="A6" s="3" t="s">
        <v>23</v>
      </c>
      <c r="B6" s="4" t="s">
        <v>33</v>
      </c>
      <c r="C6" s="4" t="s">
        <v>35</v>
      </c>
      <c r="D6" s="4">
        <v>0</v>
      </c>
    </row>
    <row r="7" spans="1:26" ht="15" customHeight="1" thickBot="1" x14ac:dyDescent="0.25">
      <c r="H7" s="3" t="s">
        <v>36</v>
      </c>
      <c r="I7" s="1">
        <v>0.1</v>
      </c>
    </row>
    <row r="9" spans="1:26" ht="15" customHeight="1" x14ac:dyDescent="0.2">
      <c r="A9" s="24" t="s">
        <v>34</v>
      </c>
      <c r="B9" s="25" t="s">
        <v>31</v>
      </c>
      <c r="C9" s="25"/>
      <c r="D9" s="25"/>
      <c r="E9" s="25"/>
      <c r="F9" s="25"/>
      <c r="H9" s="24" t="s">
        <v>34</v>
      </c>
      <c r="I9" s="25" t="s">
        <v>31</v>
      </c>
      <c r="J9" s="25"/>
      <c r="K9" s="25"/>
      <c r="L9" s="25"/>
      <c r="M9" s="25"/>
    </row>
    <row r="10" spans="1:26" ht="15" customHeight="1" x14ac:dyDescent="0.2">
      <c r="A10" s="24"/>
      <c r="B10" s="26" t="s">
        <v>32</v>
      </c>
      <c r="C10" s="26"/>
      <c r="D10" s="26"/>
      <c r="E10" s="26"/>
      <c r="F10" s="26"/>
      <c r="H10" s="24"/>
      <c r="I10" s="28" t="s">
        <v>32</v>
      </c>
      <c r="J10" s="28"/>
      <c r="K10" s="28"/>
      <c r="L10" s="28"/>
      <c r="M10" s="28"/>
    </row>
    <row r="11" spans="1:26" ht="15" customHeight="1" x14ac:dyDescent="0.2">
      <c r="A11" s="24"/>
      <c r="B11" s="5">
        <v>0</v>
      </c>
      <c r="C11" s="5">
        <v>5</v>
      </c>
      <c r="D11" s="5">
        <v>10</v>
      </c>
      <c r="E11" s="5">
        <v>15</v>
      </c>
      <c r="F11" s="5">
        <v>20</v>
      </c>
      <c r="H11" s="24"/>
      <c r="I11" s="6">
        <v>0</v>
      </c>
      <c r="J11" s="6">
        <v>5</v>
      </c>
      <c r="K11" s="6">
        <v>10</v>
      </c>
      <c r="L11" s="6">
        <v>15</v>
      </c>
      <c r="M11" s="6">
        <v>20</v>
      </c>
    </row>
    <row r="12" spans="1:26" ht="15" customHeight="1" x14ac:dyDescent="0.2">
      <c r="A12" s="24"/>
      <c r="B12" s="7" t="s">
        <v>7</v>
      </c>
      <c r="C12" s="7" t="s">
        <v>9</v>
      </c>
      <c r="D12" s="7" t="s">
        <v>11</v>
      </c>
      <c r="E12" s="7" t="s">
        <v>12</v>
      </c>
      <c r="F12" s="7" t="s">
        <v>14</v>
      </c>
      <c r="H12" s="24"/>
      <c r="I12" s="7" t="s">
        <v>7</v>
      </c>
      <c r="J12" s="7" t="s">
        <v>9</v>
      </c>
      <c r="K12" s="7" t="s">
        <v>11</v>
      </c>
      <c r="L12" s="7" t="s">
        <v>12</v>
      </c>
      <c r="M12" s="7" t="s">
        <v>14</v>
      </c>
      <c r="X12" s="2" t="s">
        <v>21</v>
      </c>
      <c r="Y12" s="2">
        <v>3</v>
      </c>
    </row>
    <row r="13" spans="1:26" ht="15" customHeight="1" x14ac:dyDescent="0.2">
      <c r="A13" s="8">
        <v>0</v>
      </c>
      <c r="B13" s="9">
        <f t="shared" ref="B13:F22" si="0">$Z$86/(1+($Z$87*($Z$47^($Z$43*$Z$47^(($Z$44*$D$6)+($Z$45*B$11)+($Z$46*$D$6*B$11))*$Z$88*($A13/100)))))</f>
        <v>1.0000000000000002</v>
      </c>
      <c r="C13" s="9">
        <f t="shared" si="0"/>
        <v>1.0000000000000002</v>
      </c>
      <c r="D13" s="9">
        <f t="shared" si="0"/>
        <v>1.0000000000000002</v>
      </c>
      <c r="E13" s="9">
        <f t="shared" si="0"/>
        <v>1.0000000000000002</v>
      </c>
      <c r="F13" s="9">
        <f t="shared" si="0"/>
        <v>1.0000000000000002</v>
      </c>
      <c r="H13" s="8">
        <v>0</v>
      </c>
      <c r="I13" s="9">
        <f t="shared" ref="I13:I44" si="1">$I$7+((1-$I$7)*B13)</f>
        <v>1.0000000000000002</v>
      </c>
      <c r="J13" s="9">
        <f t="shared" ref="J13:M28" si="2">$I$7+((1-$I$7)*C13)</f>
        <v>1.0000000000000002</v>
      </c>
      <c r="K13" s="9">
        <f t="shared" si="2"/>
        <v>1.0000000000000002</v>
      </c>
      <c r="L13" s="9">
        <f t="shared" si="2"/>
        <v>1.0000000000000002</v>
      </c>
      <c r="M13" s="9">
        <f t="shared" si="2"/>
        <v>1.0000000000000002</v>
      </c>
      <c r="X13" s="2" t="s">
        <v>22</v>
      </c>
      <c r="Y13" s="2">
        <v>20</v>
      </c>
    </row>
    <row r="14" spans="1:26" ht="15" customHeight="1" x14ac:dyDescent="0.2">
      <c r="A14" s="2">
        <v>1</v>
      </c>
      <c r="B14" s="10">
        <f t="shared" si="0"/>
        <v>0.99205884196542571</v>
      </c>
      <c r="C14" s="10">
        <f t="shared" si="0"/>
        <v>0.99356153158488136</v>
      </c>
      <c r="D14" s="10">
        <f t="shared" si="0"/>
        <v>0.99477853674601346</v>
      </c>
      <c r="E14" s="10">
        <f t="shared" si="0"/>
        <v>0.99576462038976454</v>
      </c>
      <c r="F14" s="10">
        <f t="shared" si="0"/>
        <v>0.99656389709495108</v>
      </c>
      <c r="H14" s="2">
        <v>1</v>
      </c>
      <c r="I14" s="10">
        <f t="shared" si="1"/>
        <v>0.99285295776888316</v>
      </c>
      <c r="J14" s="10">
        <f t="shared" si="2"/>
        <v>0.99420537842639323</v>
      </c>
      <c r="K14" s="10">
        <f t="shared" si="2"/>
        <v>0.99530068307141206</v>
      </c>
      <c r="L14" s="10">
        <f t="shared" si="2"/>
        <v>0.99618815835078811</v>
      </c>
      <c r="M14" s="10">
        <f t="shared" si="2"/>
        <v>0.99690750738545597</v>
      </c>
      <c r="X14" s="2" t="s">
        <v>23</v>
      </c>
      <c r="Y14" s="2">
        <v>5</v>
      </c>
      <c r="Z14" s="2" t="str">
        <f>VLOOKUP(Y14,Y57:Z61,2,0)</f>
        <v>Leve</v>
      </c>
    </row>
    <row r="15" spans="1:26" ht="15" customHeight="1" x14ac:dyDescent="0.2">
      <c r="A15" s="8">
        <v>2</v>
      </c>
      <c r="B15" s="9">
        <f t="shared" si="0"/>
        <v>0.98400241250409715</v>
      </c>
      <c r="C15" s="9">
        <f t="shared" si="0"/>
        <v>0.98704692665510529</v>
      </c>
      <c r="D15" s="9">
        <f t="shared" si="0"/>
        <v>0.9895068067517574</v>
      </c>
      <c r="E15" s="9">
        <f t="shared" si="0"/>
        <v>0.99149606466668871</v>
      </c>
      <c r="F15" s="9">
        <f t="shared" si="0"/>
        <v>0.99310590356316064</v>
      </c>
      <c r="H15" s="8">
        <v>2</v>
      </c>
      <c r="I15" s="9">
        <f t="shared" si="1"/>
        <v>0.98560217125368743</v>
      </c>
      <c r="J15" s="9">
        <f t="shared" si="2"/>
        <v>0.98834223398959475</v>
      </c>
      <c r="K15" s="9">
        <f t="shared" si="2"/>
        <v>0.99055612607658161</v>
      </c>
      <c r="L15" s="9">
        <f t="shared" si="2"/>
        <v>0.99234645820001988</v>
      </c>
      <c r="M15" s="9">
        <f t="shared" si="2"/>
        <v>0.99379531320684455</v>
      </c>
      <c r="X15" s="2" t="s">
        <v>24</v>
      </c>
      <c r="Y15" s="2">
        <v>10</v>
      </c>
      <c r="Z15" s="2" t="str">
        <f>VLOOKUP(Y15,Y66:Z70,2,0)</f>
        <v>Normal</v>
      </c>
    </row>
    <row r="16" spans="1:26" ht="15" customHeight="1" x14ac:dyDescent="0.2">
      <c r="A16" s="2">
        <v>3</v>
      </c>
      <c r="B16" s="10">
        <f t="shared" si="0"/>
        <v>0.97583202134931823</v>
      </c>
      <c r="C16" s="10">
        <f t="shared" si="0"/>
        <v>0.98045686435598101</v>
      </c>
      <c r="D16" s="10">
        <f t="shared" si="0"/>
        <v>0.98418516404512846</v>
      </c>
      <c r="E16" s="10">
        <f t="shared" si="0"/>
        <v>0.98719451821118898</v>
      </c>
      <c r="F16" s="10">
        <f t="shared" si="0"/>
        <v>0.98962611684443158</v>
      </c>
      <c r="H16" s="2">
        <v>3</v>
      </c>
      <c r="I16" s="10">
        <f t="shared" si="1"/>
        <v>0.97824881921438644</v>
      </c>
      <c r="J16" s="10">
        <f t="shared" si="2"/>
        <v>0.98241117792038291</v>
      </c>
      <c r="K16" s="10">
        <f t="shared" si="2"/>
        <v>0.98576664764061561</v>
      </c>
      <c r="L16" s="10">
        <f t="shared" si="2"/>
        <v>0.9884750663900701</v>
      </c>
      <c r="M16" s="10">
        <f t="shared" si="2"/>
        <v>0.99066350515998847</v>
      </c>
    </row>
    <row r="17" spans="1:26" ht="15" customHeight="1" x14ac:dyDescent="0.2">
      <c r="A17" s="8">
        <v>4</v>
      </c>
      <c r="B17" s="9">
        <f t="shared" si="0"/>
        <v>0.9675491232939939</v>
      </c>
      <c r="C17" s="9">
        <f t="shared" si="0"/>
        <v>0.97379208656837579</v>
      </c>
      <c r="D17" s="9">
        <f t="shared" si="0"/>
        <v>0.97881398980256351</v>
      </c>
      <c r="E17" s="9">
        <f t="shared" si="0"/>
        <v>0.98286017815898408</v>
      </c>
      <c r="F17" s="9">
        <f t="shared" si="0"/>
        <v>0.98612463947132722</v>
      </c>
      <c r="H17" s="8">
        <v>4</v>
      </c>
      <c r="I17" s="9">
        <f t="shared" si="1"/>
        <v>0.97079421096459451</v>
      </c>
      <c r="J17" s="9">
        <f t="shared" si="2"/>
        <v>0.97641287791153819</v>
      </c>
      <c r="K17" s="9">
        <f t="shared" si="2"/>
        <v>0.9809325908223071</v>
      </c>
      <c r="L17" s="9">
        <f t="shared" si="2"/>
        <v>0.98457416034308565</v>
      </c>
      <c r="M17" s="9">
        <f t="shared" si="2"/>
        <v>0.98751217552419446</v>
      </c>
      <c r="X17" s="2" t="s">
        <v>25</v>
      </c>
      <c r="Y17" s="11">
        <f>Z43*(Z47^((Z44*Y14)+(Z45*Y15)+(Z46*Y14*Y15)))</f>
        <v>0.74819474207920467</v>
      </c>
    </row>
    <row r="18" spans="1:26" ht="15" customHeight="1" x14ac:dyDescent="0.2">
      <c r="A18" s="2">
        <v>5</v>
      </c>
      <c r="B18" s="10">
        <f t="shared" si="0"/>
        <v>0.95915531980004465</v>
      </c>
      <c r="C18" s="10">
        <f t="shared" si="0"/>
        <v>0.9670533985296621</v>
      </c>
      <c r="D18" s="10">
        <f t="shared" si="0"/>
        <v>0.97339369258292463</v>
      </c>
      <c r="E18" s="10">
        <f t="shared" si="0"/>
        <v>0.9784932534877554</v>
      </c>
      <c r="F18" s="10">
        <f t="shared" si="0"/>
        <v>0.9826015791009105</v>
      </c>
      <c r="H18" s="2">
        <v>5</v>
      </c>
      <c r="I18" s="10">
        <f t="shared" si="1"/>
        <v>0.96323978782004016</v>
      </c>
      <c r="J18" s="10">
        <f t="shared" si="2"/>
        <v>0.97034805867669593</v>
      </c>
      <c r="K18" s="10">
        <f t="shared" si="2"/>
        <v>0.97605432332463216</v>
      </c>
      <c r="L18" s="10">
        <f t="shared" si="2"/>
        <v>0.98064392813897983</v>
      </c>
      <c r="M18" s="10">
        <f t="shared" si="2"/>
        <v>0.98434142119081947</v>
      </c>
    </row>
    <row r="19" spans="1:26" ht="15" customHeight="1" x14ac:dyDescent="0.2">
      <c r="A19" s="8">
        <v>6</v>
      </c>
      <c r="B19" s="9">
        <f t="shared" si="0"/>
        <v>0.95065236027649846</v>
      </c>
      <c r="C19" s="9">
        <f t="shared" si="0"/>
        <v>0.96024166936268596</v>
      </c>
      <c r="D19" s="9">
        <f t="shared" si="0"/>
        <v>0.96792470853573487</v>
      </c>
      <c r="E19" s="9">
        <f t="shared" si="0"/>
        <v>0.97409396509662682</v>
      </c>
      <c r="F19" s="9">
        <f t="shared" si="0"/>
        <v>0.97905704854446363</v>
      </c>
      <c r="H19" s="8">
        <v>6</v>
      </c>
      <c r="I19" s="9">
        <f t="shared" si="1"/>
        <v>0.95558712424884862</v>
      </c>
      <c r="J19" s="9">
        <f t="shared" si="2"/>
        <v>0.96421750242641735</v>
      </c>
      <c r="K19" s="9">
        <f t="shared" si="2"/>
        <v>0.97113223768216139</v>
      </c>
      <c r="L19" s="9">
        <f t="shared" si="2"/>
        <v>0.97668456858696417</v>
      </c>
      <c r="M19" s="9">
        <f t="shared" si="2"/>
        <v>0.98115134369001722</v>
      </c>
      <c r="X19" s="2" t="s">
        <v>26</v>
      </c>
      <c r="Y19" s="11">
        <f>Z86/(1+(Z87*(Z47^(Y17*Z88*(Y12/Y13)))))</f>
        <v>0.88681172098715</v>
      </c>
    </row>
    <row r="20" spans="1:26" ht="15" customHeight="1" x14ac:dyDescent="0.2">
      <c r="A20" s="2">
        <v>7</v>
      </c>
      <c r="B20" s="10">
        <f t="shared" si="0"/>
        <v>0.94204214300878997</v>
      </c>
      <c r="C20" s="10">
        <f t="shared" si="0"/>
        <v>0.95335783250856176</v>
      </c>
      <c r="D20" s="10">
        <f t="shared" si="0"/>
        <v>0.96240750158276689</v>
      </c>
      <c r="E20" s="10">
        <f t="shared" si="0"/>
        <v>0.96966254587822476</v>
      </c>
      <c r="F20" s="10">
        <f t="shared" si="0"/>
        <v>0.97549116579513462</v>
      </c>
      <c r="H20" s="2">
        <v>7</v>
      </c>
      <c r="I20" s="10">
        <f t="shared" si="1"/>
        <v>0.94783792870791095</v>
      </c>
      <c r="J20" s="10">
        <f t="shared" si="2"/>
        <v>0.95802204925770562</v>
      </c>
      <c r="K20" s="10">
        <f t="shared" si="2"/>
        <v>0.96616675142449016</v>
      </c>
      <c r="L20" s="10">
        <f t="shared" si="2"/>
        <v>0.97269629129040225</v>
      </c>
      <c r="M20" s="10">
        <f t="shared" si="2"/>
        <v>0.97794204921562111</v>
      </c>
      <c r="X20" s="2" t="s">
        <v>27</v>
      </c>
      <c r="Y20" s="12">
        <f>Y19-1</f>
        <v>-0.11318827901285</v>
      </c>
    </row>
    <row r="21" spans="1:26" ht="15" customHeight="1" x14ac:dyDescent="0.2">
      <c r="A21" s="8">
        <v>8</v>
      </c>
      <c r="B21" s="9">
        <f t="shared" si="0"/>
        <v>0.93332671572277859</v>
      </c>
      <c r="C21" s="9">
        <f t="shared" si="0"/>
        <v>0.9464028860592627</v>
      </c>
      <c r="D21" s="9">
        <f t="shared" si="0"/>
        <v>0.95684256357201369</v>
      </c>
      <c r="E21" s="9">
        <f t="shared" si="0"/>
        <v>0.9651992407830905</v>
      </c>
      <c r="F21" s="9">
        <f t="shared" si="0"/>
        <v>0.97190405405345459</v>
      </c>
      <c r="H21" s="8">
        <v>8</v>
      </c>
      <c r="I21" s="9">
        <f t="shared" si="1"/>
        <v>0.9399940441505007</v>
      </c>
      <c r="J21" s="9">
        <f t="shared" si="2"/>
        <v>0.95176259745333647</v>
      </c>
      <c r="K21" s="9">
        <f t="shared" si="2"/>
        <v>0.96115830721481232</v>
      </c>
      <c r="L21" s="9">
        <f t="shared" si="2"/>
        <v>0.96867931670478147</v>
      </c>
      <c r="M21" s="9">
        <f t="shared" si="2"/>
        <v>0.97471364864810917</v>
      </c>
    </row>
    <row r="22" spans="1:26" ht="15" customHeight="1" x14ac:dyDescent="0.2">
      <c r="A22" s="2">
        <v>9</v>
      </c>
      <c r="B22" s="10">
        <f t="shared" si="0"/>
        <v>0.92450827576811201</v>
      </c>
      <c r="C22" s="10">
        <f t="shared" si="0"/>
        <v>0.93937789298615926</v>
      </c>
      <c r="D22" s="10">
        <f t="shared" si="0"/>
        <v>0.95123041440310208</v>
      </c>
      <c r="E22" s="10">
        <f t="shared" si="0"/>
        <v>0.96070430687621722</v>
      </c>
      <c r="F22" s="10">
        <f t="shared" si="0"/>
        <v>0.96829584175067285</v>
      </c>
      <c r="H22" s="2">
        <v>9</v>
      </c>
      <c r="I22" s="10">
        <f t="shared" si="1"/>
        <v>0.93205744819130076</v>
      </c>
      <c r="J22" s="10">
        <f t="shared" si="2"/>
        <v>0.94544010368754328</v>
      </c>
      <c r="K22" s="10">
        <f t="shared" si="2"/>
        <v>0.95610737296279191</v>
      </c>
      <c r="L22" s="10">
        <f t="shared" si="2"/>
        <v>0.96463387618859553</v>
      </c>
      <c r="M22" s="10">
        <f t="shared" si="2"/>
        <v>0.97146625757560556</v>
      </c>
      <c r="X22" s="27" t="s">
        <v>28</v>
      </c>
      <c r="Y22" s="27"/>
      <c r="Z22" s="14">
        <v>7500000</v>
      </c>
    </row>
    <row r="23" spans="1:26" ht="15" customHeight="1" x14ac:dyDescent="0.2">
      <c r="A23" s="8">
        <v>10</v>
      </c>
      <c r="B23" s="9">
        <f t="shared" ref="B23:F32" si="3">$Z$86/(1+($Z$87*($Z$47^($Z$43*$Z$47^(($Z$44*$D$6)+($Z$45*B$11)+($Z$46*$D$6*B$11))*$Z$88*($A23/100)))))</f>
        <v>0.91558916990684625</v>
      </c>
      <c r="C23" s="9">
        <f t="shared" si="3"/>
        <v>0.93228398126086587</v>
      </c>
      <c r="D23" s="9">
        <f t="shared" si="3"/>
        <v>0.94557160212324531</v>
      </c>
      <c r="E23" s="9">
        <f t="shared" si="3"/>
        <v>0.95617801338549069</v>
      </c>
      <c r="F23" s="9">
        <f t="shared" si="3"/>
        <v>0.96466666256985789</v>
      </c>
      <c r="H23" s="8">
        <v>10</v>
      </c>
      <c r="I23" s="9">
        <f t="shared" si="1"/>
        <v>0.92403025291616159</v>
      </c>
      <c r="J23" s="9">
        <f t="shared" si="2"/>
        <v>0.93905558313477933</v>
      </c>
      <c r="K23" s="9">
        <f t="shared" si="2"/>
        <v>0.95101444191092077</v>
      </c>
      <c r="L23" s="9">
        <f t="shared" si="2"/>
        <v>0.96056021204694164</v>
      </c>
      <c r="M23" s="9">
        <f t="shared" si="2"/>
        <v>0.96819999631287212</v>
      </c>
      <c r="X23" s="27" t="s">
        <v>29</v>
      </c>
      <c r="Y23" s="27"/>
      <c r="Z23" s="15">
        <f>Z22*Y20</f>
        <v>-848912.09259637503</v>
      </c>
    </row>
    <row r="24" spans="1:26" ht="15" customHeight="1" x14ac:dyDescent="0.2">
      <c r="A24" s="2">
        <v>11</v>
      </c>
      <c r="B24" s="10">
        <f t="shared" si="3"/>
        <v>0.90657189369465652</v>
      </c>
      <c r="C24" s="10">
        <f t="shared" si="3"/>
        <v>0.92512234386499159</v>
      </c>
      <c r="D24" s="10">
        <f t="shared" si="3"/>
        <v>0.93986670299286423</v>
      </c>
      <c r="E24" s="10">
        <f t="shared" si="3"/>
        <v>0.95162064174182315</v>
      </c>
      <c r="F24" s="10">
        <f t="shared" si="3"/>
        <v>0.96101665546470982</v>
      </c>
      <c r="H24" s="2">
        <v>11</v>
      </c>
      <c r="I24" s="10">
        <f t="shared" si="1"/>
        <v>0.91591470432519084</v>
      </c>
      <c r="J24" s="10">
        <f t="shared" si="2"/>
        <v>0.93261010947849243</v>
      </c>
      <c r="K24" s="10">
        <f t="shared" si="2"/>
        <v>0.94588003269357779</v>
      </c>
      <c r="L24" s="10">
        <f t="shared" si="2"/>
        <v>0.95645857756764086</v>
      </c>
      <c r="M24" s="10">
        <f t="shared" si="2"/>
        <v>0.96491498991823887</v>
      </c>
    </row>
    <row r="25" spans="1:26" ht="15" customHeight="1" x14ac:dyDescent="0.2">
      <c r="A25" s="8">
        <v>12</v>
      </c>
      <c r="B25" s="9">
        <f t="shared" si="3"/>
        <v>0.897459090443542</v>
      </c>
      <c r="C25" s="9">
        <f t="shared" si="3"/>
        <v>0.91789423868564302</v>
      </c>
      <c r="D25" s="9">
        <f t="shared" si="3"/>
        <v>0.93411632152005597</v>
      </c>
      <c r="E25" s="9">
        <f t="shared" si="3"/>
        <v>0.94703248561076825</v>
      </c>
      <c r="F25" s="9">
        <f t="shared" si="3"/>
        <v>0.95734596467603528</v>
      </c>
      <c r="H25" s="8">
        <v>12</v>
      </c>
      <c r="I25" s="9">
        <f t="shared" si="1"/>
        <v>0.90771318139918777</v>
      </c>
      <c r="J25" s="9">
        <f t="shared" si="2"/>
        <v>0.92610481481707874</v>
      </c>
      <c r="K25" s="9">
        <f t="shared" si="2"/>
        <v>0.94070468936805041</v>
      </c>
      <c r="L25" s="9">
        <f t="shared" si="2"/>
        <v>0.95232923704969141</v>
      </c>
      <c r="M25" s="9">
        <f t="shared" si="2"/>
        <v>0.96161136820843174</v>
      </c>
      <c r="X25" s="27" t="s">
        <v>30</v>
      </c>
      <c r="Y25" s="27"/>
      <c r="Z25" s="14">
        <f>Z22+Z23</f>
        <v>6651087.9074036246</v>
      </c>
    </row>
    <row r="26" spans="1:26" ht="15" customHeight="1" x14ac:dyDescent="0.2">
      <c r="A26" s="2">
        <v>13</v>
      </c>
      <c r="B26" s="10">
        <f t="shared" si="3"/>
        <v>0.88825354975664184</v>
      </c>
      <c r="C26" s="10">
        <f t="shared" si="3"/>
        <v>0.91060098829380431</v>
      </c>
      <c r="D26" s="10">
        <f t="shared" si="3"/>
        <v>0.92832109046312483</v>
      </c>
      <c r="E26" s="10">
        <f t="shared" si="3"/>
        <v>0.94241385091542162</v>
      </c>
      <c r="F26" s="10">
        <f t="shared" si="3"/>
        <v>0.95365473974583781</v>
      </c>
      <c r="H26" s="2">
        <v>13</v>
      </c>
      <c r="I26" s="10">
        <f t="shared" si="1"/>
        <v>0.89942819478097769</v>
      </c>
      <c r="J26" s="10">
        <f t="shared" si="2"/>
        <v>0.91954088946442392</v>
      </c>
      <c r="K26" s="10">
        <f t="shared" si="2"/>
        <v>0.93548898141681236</v>
      </c>
      <c r="L26" s="10">
        <f t="shared" si="2"/>
        <v>0.94817246582387948</v>
      </c>
      <c r="M26" s="10">
        <f t="shared" si="2"/>
        <v>0.95828926577125406</v>
      </c>
    </row>
    <row r="27" spans="1:26" ht="15" customHeight="1" x14ac:dyDescent="0.2">
      <c r="A27" s="8">
        <v>14</v>
      </c>
      <c r="B27" s="9">
        <f t="shared" si="3"/>
        <v>0.87895820562761462</v>
      </c>
      <c r="C27" s="9">
        <f t="shared" si="3"/>
        <v>0.90324397960302405</v>
      </c>
      <c r="D27" s="9">
        <f t="shared" si="3"/>
        <v>0.92248167080044841</v>
      </c>
      <c r="E27" s="9">
        <f t="shared" si="3"/>
        <v>0.93776505585041381</v>
      </c>
      <c r="F27" s="9">
        <f t="shared" si="3"/>
        <v>0.94994313552896914</v>
      </c>
      <c r="H27" s="8">
        <v>14</v>
      </c>
      <c r="I27" s="9">
        <f t="shared" si="1"/>
        <v>0.89106238506485314</v>
      </c>
      <c r="J27" s="9">
        <f t="shared" si="2"/>
        <v>0.91291958164272169</v>
      </c>
      <c r="K27" s="9">
        <f t="shared" si="2"/>
        <v>0.93023350372040359</v>
      </c>
      <c r="L27" s="9">
        <f t="shared" si="2"/>
        <v>0.94398855026537243</v>
      </c>
      <c r="M27" s="9">
        <f t="shared" si="2"/>
        <v>0.95494882197607223</v>
      </c>
    </row>
    <row r="28" spans="1:26" ht="15" customHeight="1" x14ac:dyDescent="0.2">
      <c r="A28" s="2">
        <v>15</v>
      </c>
      <c r="B28" s="10">
        <f t="shared" si="3"/>
        <v>0.86957613409900447</v>
      </c>
      <c r="C28" s="10">
        <f t="shared" si="3"/>
        <v>0.89582466340615274</v>
      </c>
      <c r="D28" s="10">
        <f t="shared" si="3"/>
        <v>0.91659875166699623</v>
      </c>
      <c r="E28" s="10">
        <f t="shared" si="3"/>
        <v>0.93308643088681142</v>
      </c>
      <c r="F28" s="10">
        <f t="shared" si="3"/>
        <v>0.94621131220230204</v>
      </c>
      <c r="H28" s="2">
        <v>15</v>
      </c>
      <c r="I28" s="10">
        <f t="shared" si="1"/>
        <v>0.88261852068910407</v>
      </c>
      <c r="J28" s="10">
        <f t="shared" si="2"/>
        <v>0.90624219706553744</v>
      </c>
      <c r="K28" s="10">
        <f t="shared" si="2"/>
        <v>0.9249388765002966</v>
      </c>
      <c r="L28" s="10">
        <f t="shared" si="2"/>
        <v>0.93977778779813026</v>
      </c>
      <c r="M28" s="10">
        <f t="shared" si="2"/>
        <v>0.95159018098207182</v>
      </c>
    </row>
    <row r="29" spans="1:26" ht="15" customHeight="1" x14ac:dyDescent="0.2">
      <c r="A29" s="8">
        <v>16</v>
      </c>
      <c r="B29" s="9">
        <f t="shared" si="3"/>
        <v>0.86011055047608487</v>
      </c>
      <c r="C29" s="9">
        <f t="shared" si="3"/>
        <v>0.88834455378822297</v>
      </c>
      <c r="D29" s="9">
        <f t="shared" si="3"/>
        <v>0.91067305025687739</v>
      </c>
      <c r="E29" s="9">
        <f t="shared" si="3"/>
        <v>0.92837831876775301</v>
      </c>
      <c r="F29" s="9">
        <f t="shared" si="3"/>
        <v>0.94245943527137377</v>
      </c>
      <c r="H29" s="8">
        <v>16</v>
      </c>
      <c r="I29" s="9">
        <f t="shared" si="1"/>
        <v>0.87409949542847643</v>
      </c>
      <c r="J29" s="9">
        <f t="shared" ref="J29:J76" si="4">$I$7+((1-$I$7)*C29)</f>
        <v>0.89951009840940066</v>
      </c>
      <c r="K29" s="9">
        <f t="shared" ref="K29:K76" si="5">$I$7+((1-$I$7)*D29)</f>
        <v>0.91960574523118965</v>
      </c>
      <c r="L29" s="9">
        <f t="shared" ref="L29:L76" si="6">$I$7+((1-$I$7)*E29)</f>
        <v>0.93554048689097768</v>
      </c>
      <c r="M29" s="9">
        <f t="shared" ref="M29:M76" si="7">$I$7+((1-$I$7)*F29)</f>
        <v>0.94821349174423641</v>
      </c>
    </row>
    <row r="30" spans="1:26" ht="15" customHeight="1" x14ac:dyDescent="0.2">
      <c r="A30" s="2">
        <v>17</v>
      </c>
      <c r="B30" s="10">
        <f t="shared" si="3"/>
        <v>0.85056480609485063</v>
      </c>
      <c r="C30" s="10">
        <f t="shared" si="3"/>
        <v>0.88080522741392131</v>
      </c>
      <c r="D30" s="10">
        <f t="shared" si="3"/>
        <v>0.90470531169135393</v>
      </c>
      <c r="E30" s="10">
        <f t="shared" si="3"/>
        <v>0.92364107449465449</v>
      </c>
      <c r="F30" s="10">
        <f t="shared" si="3"/>
        <v>0.93868767557445998</v>
      </c>
      <c r="H30" s="2">
        <v>17</v>
      </c>
      <c r="I30" s="10">
        <f t="shared" si="1"/>
        <v>0.8655083254853656</v>
      </c>
      <c r="J30" s="10">
        <f t="shared" si="4"/>
        <v>0.89272470467252918</v>
      </c>
      <c r="K30" s="10">
        <f t="shared" si="5"/>
        <v>0.91423478052221852</v>
      </c>
      <c r="L30" s="10">
        <f t="shared" si="6"/>
        <v>0.93127696704518903</v>
      </c>
      <c r="M30" s="10">
        <f t="shared" si="7"/>
        <v>0.94481890801701396</v>
      </c>
    </row>
    <row r="31" spans="1:26" ht="15" customHeight="1" x14ac:dyDescent="0.2">
      <c r="A31" s="8">
        <v>18</v>
      </c>
      <c r="B31" s="9">
        <f t="shared" si="3"/>
        <v>0.84094238464508242</v>
      </c>
      <c r="C31" s="9">
        <f t="shared" si="3"/>
        <v>0.87320832268847914</v>
      </c>
      <c r="D31" s="9">
        <f t="shared" si="3"/>
        <v>0.89869630885181462</v>
      </c>
      <c r="E31" s="9">
        <f>$Z$86/(1+($Z$87*($Z$47^($Z$43*$Z$47^(($Z$44*$D$6)+($Z$45*E$11)+($Z$46*$D$6*E$11))*$Z$88*($A31/100)))))</f>
        <v>0.91887506530383145</v>
      </c>
      <c r="F31" s="9">
        <f t="shared" si="3"/>
        <v>0.93489620928403427</v>
      </c>
      <c r="H31" s="8">
        <v>18</v>
      </c>
      <c r="I31" s="9">
        <f t="shared" si="1"/>
        <v>0.85684814618057414</v>
      </c>
      <c r="J31" s="9">
        <f t="shared" si="4"/>
        <v>0.88588749041963122</v>
      </c>
      <c r="K31" s="9">
        <f t="shared" si="5"/>
        <v>0.90882667796663319</v>
      </c>
      <c r="L31" s="9">
        <f t="shared" si="6"/>
        <v>0.92698755877344829</v>
      </c>
      <c r="M31" s="9">
        <f t="shared" si="7"/>
        <v>0.94140658835563085</v>
      </c>
    </row>
    <row r="32" spans="1:26" ht="15" customHeight="1" x14ac:dyDescent="0.2">
      <c r="A32" s="2">
        <v>19</v>
      </c>
      <c r="B32" s="10">
        <f t="shared" si="3"/>
        <v>0.83124689805174135</v>
      </c>
      <c r="C32" s="10">
        <f t="shared" si="3"/>
        <v>0.86555553879120939</v>
      </c>
      <c r="D32" s="10">
        <f t="shared" si="3"/>
        <v>0.89264684217727175</v>
      </c>
      <c r="E32" s="10">
        <f t="shared" si="3"/>
        <v>0.91408067063339071</v>
      </c>
      <c r="F32" s="10">
        <f t="shared" si="3"/>
        <v>0.93108521790557675</v>
      </c>
      <c r="H32" s="2">
        <v>19</v>
      </c>
      <c r="I32" s="10">
        <f t="shared" si="1"/>
        <v>0.84812220824656726</v>
      </c>
      <c r="J32" s="10">
        <f t="shared" si="4"/>
        <v>0.87899998491208842</v>
      </c>
      <c r="K32" s="10">
        <f t="shared" si="5"/>
        <v>0.90338215795954457</v>
      </c>
      <c r="L32" s="10">
        <f t="shared" si="6"/>
        <v>0.92267260357005165</v>
      </c>
      <c r="M32" s="10">
        <f t="shared" si="7"/>
        <v>0.9379766961150191</v>
      </c>
    </row>
    <row r="33" spans="1:27" ht="15" customHeight="1" x14ac:dyDescent="0.2">
      <c r="A33" s="8">
        <v>20</v>
      </c>
      <c r="B33" s="9">
        <f t="shared" ref="B33:F42" si="8">$Z$86/(1+($Z$87*($Z$47^($Z$43*$Z$47^(($Z$44*$D$6)+($Z$45*B$11)+($Z$46*$D$6*B$11))*$Z$88*($A33/100)))))</f>
        <v>0.82148208192032457</v>
      </c>
      <c r="C33" s="9">
        <f t="shared" si="8"/>
        <v>0.85784863458132232</v>
      </c>
      <c r="D33" s="9">
        <f t="shared" si="8"/>
        <v>0.88655773942601268</v>
      </c>
      <c r="E33" s="9">
        <f t="shared" si="8"/>
        <v>0.90925828208026116</v>
      </c>
      <c r="F33" s="9">
        <f t="shared" si="8"/>
        <v>0.92725488827368752</v>
      </c>
      <c r="H33" s="8">
        <v>20</v>
      </c>
      <c r="I33" s="9">
        <f t="shared" si="1"/>
        <v>0.83933387372829216</v>
      </c>
      <c r="J33" s="9">
        <f t="shared" si="4"/>
        <v>0.87206377112319011</v>
      </c>
      <c r="K33" s="9">
        <f t="shared" si="5"/>
        <v>0.89790196548341139</v>
      </c>
      <c r="L33" s="9">
        <f t="shared" si="6"/>
        <v>0.91833245387223505</v>
      </c>
      <c r="M33" s="9">
        <f t="shared" si="7"/>
        <v>0.93452939944631874</v>
      </c>
    </row>
    <row r="34" spans="1:27" ht="15" customHeight="1" x14ac:dyDescent="0.2">
      <c r="A34" s="2">
        <v>21</v>
      </c>
      <c r="B34" s="10">
        <f t="shared" si="8"/>
        <v>0.81165179055423398</v>
      </c>
      <c r="C34" s="10">
        <f t="shared" si="8"/>
        <v>0.85008942737607907</v>
      </c>
      <c r="D34" s="10">
        <f t="shared" si="8"/>
        <v>0.88042985540110674</v>
      </c>
      <c r="E34" s="10">
        <f t="shared" si="8"/>
        <v>0.90440830334724165</v>
      </c>
      <c r="F34" s="10">
        <f t="shared" si="8"/>
        <v>0.9234054125454747</v>
      </c>
      <c r="H34" s="2">
        <v>21</v>
      </c>
      <c r="I34" s="10">
        <f t="shared" si="1"/>
        <v>0.83048661149881053</v>
      </c>
      <c r="J34" s="10">
        <f t="shared" si="4"/>
        <v>0.8650804846384712</v>
      </c>
      <c r="K34" s="10">
        <f t="shared" si="5"/>
        <v>0.89238686986099602</v>
      </c>
      <c r="L34" s="10">
        <f t="shared" si="6"/>
        <v>0.91396747301251746</v>
      </c>
      <c r="M34" s="10">
        <f t="shared" si="7"/>
        <v>0.93106487129092719</v>
      </c>
    </row>
    <row r="35" spans="1:27" ht="15" customHeight="1" x14ac:dyDescent="0.2">
      <c r="A35" s="8">
        <v>22</v>
      </c>
      <c r="B35" s="9">
        <f t="shared" si="8"/>
        <v>0.8017599915546354</v>
      </c>
      <c r="C35" s="9">
        <f t="shared" si="8"/>
        <v>0.84227979160177724</v>
      </c>
      <c r="D35" s="9">
        <f t="shared" si="8"/>
        <v>0.87426407163953912</v>
      </c>
      <c r="E35" s="9">
        <f t="shared" si="8"/>
        <v>0.89953115017995577</v>
      </c>
      <c r="F35" s="9">
        <f t="shared" si="8"/>
        <v>0.91953698819117669</v>
      </c>
      <c r="H35" s="8">
        <v>22</v>
      </c>
      <c r="I35" s="9">
        <f t="shared" si="1"/>
        <v>0.8215839923991719</v>
      </c>
      <c r="J35" s="9">
        <f t="shared" si="4"/>
        <v>0.85805181244159956</v>
      </c>
      <c r="K35" s="9">
        <f t="shared" si="5"/>
        <v>0.88683766447558521</v>
      </c>
      <c r="L35" s="9">
        <f t="shared" si="6"/>
        <v>0.90957803516196023</v>
      </c>
      <c r="M35" s="9">
        <f t="shared" si="7"/>
        <v>0.92758328937205903</v>
      </c>
      <c r="Y35" s="16"/>
    </row>
    <row r="36" spans="1:27" ht="15" customHeight="1" x14ac:dyDescent="0.2">
      <c r="A36" s="2">
        <v>23</v>
      </c>
      <c r="B36" s="10">
        <f t="shared" si="8"/>
        <v>0.79181076001571016</v>
      </c>
      <c r="C36" s="10">
        <f t="shared" si="8"/>
        <v>0.83442165731850593</v>
      </c>
      <c r="D36" s="10">
        <f t="shared" si="8"/>
        <v>0.86806129606482751</v>
      </c>
      <c r="E36" s="10">
        <f t="shared" si="8"/>
        <v>0.89462725029361867</v>
      </c>
      <c r="F36" s="10">
        <f t="shared" si="8"/>
        <v>0.91564981798199085</v>
      </c>
      <c r="H36" s="2">
        <v>23</v>
      </c>
      <c r="I36" s="10">
        <f t="shared" si="1"/>
        <v>0.81262968401413915</v>
      </c>
      <c r="J36" s="10">
        <f t="shared" si="4"/>
        <v>0.85097949158665531</v>
      </c>
      <c r="K36" s="10">
        <f t="shared" si="5"/>
        <v>0.88125516645834479</v>
      </c>
      <c r="L36" s="10">
        <f t="shared" si="6"/>
        <v>0.90516452526425684</v>
      </c>
      <c r="M36" s="10">
        <f t="shared" si="7"/>
        <v>0.92408483618379178</v>
      </c>
    </row>
    <row r="37" spans="1:27" ht="15" customHeight="1" x14ac:dyDescent="0.2">
      <c r="A37" s="8">
        <v>24</v>
      </c>
      <c r="B37" s="9">
        <f t="shared" si="8"/>
        <v>0.78180827233060546</v>
      </c>
      <c r="C37" s="9">
        <f t="shared" si="8"/>
        <v>0.82651700862006061</v>
      </c>
      <c r="D37" s="9">
        <f t="shared" si="8"/>
        <v>0.8618224626030464</v>
      </c>
      <c r="E37" s="9">
        <f t="shared" si="8"/>
        <v>0.8896970432895307</v>
      </c>
      <c r="F37" s="9">
        <f t="shared" si="8"/>
        <v>0.91174410997507349</v>
      </c>
      <c r="H37" s="8">
        <v>24</v>
      </c>
      <c r="I37" s="9">
        <f t="shared" si="1"/>
        <v>0.80362744509754491</v>
      </c>
      <c r="J37" s="9">
        <f t="shared" si="4"/>
        <v>0.84386530775805457</v>
      </c>
      <c r="K37" s="9">
        <f t="shared" si="5"/>
        <v>0.87564021634274181</v>
      </c>
      <c r="L37" s="9">
        <f t="shared" si="6"/>
        <v>0.90072733896057766</v>
      </c>
      <c r="M37" s="9">
        <f t="shared" si="7"/>
        <v>0.92056969897756613</v>
      </c>
    </row>
    <row r="38" spans="1:27" ht="15" customHeight="1" x14ac:dyDescent="0.2">
      <c r="A38" s="2">
        <v>25</v>
      </c>
      <c r="B38" s="10">
        <f t="shared" si="8"/>
        <v>0.7717567996257344</v>
      </c>
      <c r="C38" s="10">
        <f t="shared" si="8"/>
        <v>0.81856788191086316</v>
      </c>
      <c r="D38" s="10">
        <f t="shared" si="8"/>
        <v>0.855548530762269</v>
      </c>
      <c r="E38" s="10">
        <f t="shared" si="8"/>
        <v>0.88474098056122741</v>
      </c>
      <c r="F38" s="10">
        <f t="shared" si="8"/>
        <v>0.90782007749568683</v>
      </c>
      <c r="H38" s="2">
        <v>25</v>
      </c>
      <c r="I38" s="10">
        <f t="shared" si="1"/>
        <v>0.79458111966316092</v>
      </c>
      <c r="J38" s="10">
        <f t="shared" si="4"/>
        <v>0.83671109371977681</v>
      </c>
      <c r="K38" s="10">
        <f t="shared" si="5"/>
        <v>0.86999367768604208</v>
      </c>
      <c r="L38" s="10">
        <f t="shared" si="6"/>
        <v>0.89626688250510467</v>
      </c>
      <c r="M38" s="10">
        <f t="shared" si="7"/>
        <v>0.91703806974611812</v>
      </c>
      <c r="Y38" s="16"/>
    </row>
    <row r="39" spans="1:27" ht="15" customHeight="1" x14ac:dyDescent="0.2">
      <c r="A39" s="8">
        <v>26</v>
      </c>
      <c r="B39" s="9">
        <f t="shared" si="8"/>
        <v>0.76166070084337034</v>
      </c>
      <c r="C39" s="9">
        <f t="shared" si="8"/>
        <v>0.81057636406219291</v>
      </c>
      <c r="D39" s="9">
        <f t="shared" si="8"/>
        <v>0.84924048517551864</v>
      </c>
      <c r="E39" s="9">
        <f t="shared" si="8"/>
        <v>0.87975952519023126</v>
      </c>
      <c r="F39" s="9">
        <f t="shared" si="8"/>
        <v>0.90387793911646408</v>
      </c>
      <c r="H39" s="8">
        <v>26</v>
      </c>
      <c r="I39" s="9">
        <f t="shared" si="1"/>
        <v>0.78549463075903325</v>
      </c>
      <c r="J39" s="9">
        <f t="shared" si="4"/>
        <v>0.82951872765597356</v>
      </c>
      <c r="K39" s="9">
        <f t="shared" si="5"/>
        <v>0.86431643665796676</v>
      </c>
      <c r="L39" s="9">
        <f t="shared" si="6"/>
        <v>0.89178357267120811</v>
      </c>
      <c r="M39" s="9">
        <f t="shared" si="7"/>
        <v>0.91349014520481764</v>
      </c>
      <c r="Y39" s="16"/>
    </row>
    <row r="40" spans="1:27" ht="15" customHeight="1" x14ac:dyDescent="0.2">
      <c r="A40" s="2">
        <v>27</v>
      </c>
      <c r="B40" s="10">
        <f t="shared" si="8"/>
        <v>0.75152441549467597</v>
      </c>
      <c r="C40" s="10">
        <f t="shared" si="8"/>
        <v>0.80254459045049187</v>
      </c>
      <c r="D40" s="10">
        <f t="shared" si="8"/>
        <v>0.84289933510740223</v>
      </c>
      <c r="E40" s="10">
        <f t="shared" si="8"/>
        <v>0.87475315183136038</v>
      </c>
      <c r="F40" s="10">
        <f t="shared" si="8"/>
        <v>0.89991791863377035</v>
      </c>
      <c r="H40" s="2">
        <v>27</v>
      </c>
      <c r="I40" s="10">
        <f t="shared" si="1"/>
        <v>0.7763719739452084</v>
      </c>
      <c r="J40" s="10">
        <f t="shared" si="4"/>
        <v>0.82229013140544271</v>
      </c>
      <c r="K40" s="10">
        <f t="shared" si="5"/>
        <v>0.85860940159666199</v>
      </c>
      <c r="L40" s="10">
        <f t="shared" si="6"/>
        <v>0.88727783664822435</v>
      </c>
      <c r="M40" s="10">
        <f t="shared" si="7"/>
        <v>0.90992612677039331</v>
      </c>
    </row>
    <row r="41" spans="1:27" ht="15" customHeight="1" x14ac:dyDescent="0.2">
      <c r="A41" s="8">
        <v>28</v>
      </c>
      <c r="B41" s="9">
        <f t="shared" si="8"/>
        <v>0.7413524561073902</v>
      </c>
      <c r="C41" s="9">
        <f t="shared" si="8"/>
        <v>0.79447474288096565</v>
      </c>
      <c r="D41" s="9">
        <f t="shared" si="8"/>
        <v>0.83652611392468545</v>
      </c>
      <c r="E41" s="9">
        <f t="shared" si="8"/>
        <v>0.86972234658756964</v>
      </c>
      <c r="F41" s="9">
        <f t="shared" si="8"/>
        <v>0.89594024504113723</v>
      </c>
      <c r="H41" s="8">
        <v>28</v>
      </c>
      <c r="I41" s="9">
        <f t="shared" si="1"/>
        <v>0.76721721049665115</v>
      </c>
      <c r="J41" s="9">
        <f t="shared" si="4"/>
        <v>0.81502726859286911</v>
      </c>
      <c r="K41" s="9">
        <f t="shared" si="5"/>
        <v>0.85287350253221694</v>
      </c>
      <c r="L41" s="9">
        <f t="shared" si="6"/>
        <v>0.8827501119288127</v>
      </c>
      <c r="M41" s="9">
        <f t="shared" si="7"/>
        <v>0.90634622053702352</v>
      </c>
    </row>
    <row r="42" spans="1:27" ht="15" customHeight="1" x14ac:dyDescent="0.2">
      <c r="A42" s="2">
        <v>29</v>
      </c>
      <c r="B42" s="10">
        <f t="shared" si="8"/>
        <v>0.73114940039436493</v>
      </c>
      <c r="C42" s="10">
        <f t="shared" si="8"/>
        <v>0.78636904740014912</v>
      </c>
      <c r="D42" s="10">
        <f t="shared" si="8"/>
        <v>0.8301218785311546</v>
      </c>
      <c r="E42" s="10">
        <f t="shared" si="8"/>
        <v>0.86466760687430599</v>
      </c>
      <c r="F42" s="10">
        <f t="shared" si="8"/>
        <v>0.89194515249975348</v>
      </c>
      <c r="H42" s="2">
        <v>29</v>
      </c>
      <c r="I42" s="10">
        <f t="shared" si="1"/>
        <v>0.75803446035492839</v>
      </c>
      <c r="J42" s="10">
        <f t="shared" si="4"/>
        <v>0.80773214266013416</v>
      </c>
      <c r="K42" s="10">
        <f t="shared" si="5"/>
        <v>0.8471096906780391</v>
      </c>
      <c r="L42" s="10">
        <f t="shared" si="6"/>
        <v>0.87820084618687544</v>
      </c>
      <c r="M42" s="10">
        <f t="shared" si="7"/>
        <v>0.90275063724977811</v>
      </c>
    </row>
    <row r="43" spans="1:27" ht="15" customHeight="1" x14ac:dyDescent="0.2">
      <c r="A43" s="8">
        <v>30</v>
      </c>
      <c r="B43" s="9">
        <f t="shared" ref="B43:F52" si="9">$Z$86/(1+($Z$87*($Z$47^($Z$43*$Z$47^(($Z$44*$D$6)+($Z$45*B$11)+($Z$46*$D$6*B$11))*$Z$88*($A43/100)))))</f>
        <v>0.72091988317095235</v>
      </c>
      <c r="C43" s="9">
        <f t="shared" si="9"/>
        <v>0.77822977200155485</v>
      </c>
      <c r="D43" s="9">
        <f t="shared" si="9"/>
        <v>0.82368770876719555</v>
      </c>
      <c r="E43" s="9">
        <f t="shared" si="9"/>
        <v>0.85958944127338788</v>
      </c>
      <c r="F43" s="9">
        <f t="shared" si="9"/>
        <v>0.88793288030599338</v>
      </c>
      <c r="H43" s="8">
        <v>30</v>
      </c>
      <c r="I43" s="9">
        <f t="shared" si="1"/>
        <v>0.74882789485385715</v>
      </c>
      <c r="J43" s="9">
        <f t="shared" si="4"/>
        <v>0.80040679480139931</v>
      </c>
      <c r="K43" s="9">
        <f t="shared" si="5"/>
        <v>0.84131893789047596</v>
      </c>
      <c r="L43" s="9">
        <f t="shared" si="6"/>
        <v>0.87363049714604912</v>
      </c>
      <c r="M43" s="9">
        <f t="shared" si="7"/>
        <v>0.89913959227539408</v>
      </c>
      <c r="Y43" s="2" t="s">
        <v>1</v>
      </c>
      <c r="Z43" s="17">
        <v>0.85308170999999999</v>
      </c>
      <c r="AA43" s="17"/>
    </row>
    <row r="44" spans="1:27" ht="15" customHeight="1" x14ac:dyDescent="0.2">
      <c r="A44" s="2">
        <v>31</v>
      </c>
      <c r="B44" s="10">
        <f t="shared" si="9"/>
        <v>0.71066858805088629</v>
      </c>
      <c r="C44" s="10">
        <f t="shared" si="9"/>
        <v>0.77005922422895001</v>
      </c>
      <c r="D44" s="10">
        <f t="shared" si="9"/>
        <v>0.81722470677460635</v>
      </c>
      <c r="E44" s="10">
        <f t="shared" si="9"/>
        <v>0.85448836937641914</v>
      </c>
      <c r="F44" s="10">
        <f t="shared" si="9"/>
        <v>0.88390367285597138</v>
      </c>
      <c r="H44" s="2">
        <v>31</v>
      </c>
      <c r="I44" s="10">
        <f t="shared" si="1"/>
        <v>0.7396017292457977</v>
      </c>
      <c r="J44" s="10">
        <f t="shared" si="4"/>
        <v>0.79305330180605504</v>
      </c>
      <c r="K44" s="10">
        <f t="shared" si="5"/>
        <v>0.83550223609714569</v>
      </c>
      <c r="L44" s="10">
        <f t="shared" si="6"/>
        <v>0.86903953243877718</v>
      </c>
      <c r="M44" s="10">
        <f t="shared" si="7"/>
        <v>0.89551330557037423</v>
      </c>
      <c r="Y44" s="2" t="s">
        <v>2</v>
      </c>
      <c r="Z44" s="17">
        <v>6.7348748E-2</v>
      </c>
      <c r="AA44" s="17"/>
    </row>
    <row r="45" spans="1:27" ht="15" customHeight="1" x14ac:dyDescent="0.2">
      <c r="A45" s="8">
        <v>32</v>
      </c>
      <c r="B45" s="9">
        <f t="shared" si="9"/>
        <v>0.7004002389517765</v>
      </c>
      <c r="C45" s="9">
        <f t="shared" si="9"/>
        <v>0.76185974868223105</v>
      </c>
      <c r="D45" s="9">
        <f t="shared" si="9"/>
        <v>0.81073399632724996</v>
      </c>
      <c r="E45" s="9">
        <f t="shared" si="9"/>
        <v>0.84936492161777533</v>
      </c>
      <c r="F45" s="9">
        <f t="shared" si="9"/>
        <v>0.87985777960710976</v>
      </c>
      <c r="H45" s="8">
        <v>32</v>
      </c>
      <c r="I45" s="9">
        <f t="shared" ref="I45:I76" si="10">$I$7+((1-$I$7)*B45)</f>
        <v>0.73036021505659887</v>
      </c>
      <c r="J45" s="9">
        <f t="shared" si="4"/>
        <v>0.78567377381400794</v>
      </c>
      <c r="K45" s="9">
        <f t="shared" si="5"/>
        <v>0.82966059669452497</v>
      </c>
      <c r="L45" s="9">
        <f t="shared" si="6"/>
        <v>0.86442842945599774</v>
      </c>
      <c r="M45" s="9">
        <f t="shared" si="7"/>
        <v>0.89187200164639879</v>
      </c>
      <c r="Y45" s="2" t="s">
        <v>3</v>
      </c>
      <c r="Z45" s="17">
        <v>-4.1679277000000001E-2</v>
      </c>
      <c r="AA45" s="17"/>
    </row>
    <row r="46" spans="1:27" ht="15" customHeight="1" x14ac:dyDescent="0.2">
      <c r="A46" s="2">
        <v>33</v>
      </c>
      <c r="B46" s="10">
        <f t="shared" si="9"/>
        <v>0.69011959144259216</v>
      </c>
      <c r="C46" s="10">
        <f t="shared" si="9"/>
        <v>0.75363372443126897</v>
      </c>
      <c r="D46" s="10">
        <f t="shared" si="9"/>
        <v>0.80421672212823458</v>
      </c>
      <c r="E46" s="10">
        <f t="shared" si="9"/>
        <v>0.84421963909721109</v>
      </c>
      <c r="F46" s="10">
        <f t="shared" si="9"/>
        <v>0.87579545503671385</v>
      </c>
      <c r="H46" s="2">
        <v>33</v>
      </c>
      <c r="I46" s="10">
        <f t="shared" si="10"/>
        <v>0.72110763229833297</v>
      </c>
      <c r="J46" s="10">
        <f t="shared" si="4"/>
        <v>0.7782703519881421</v>
      </c>
      <c r="K46" s="10">
        <f t="shared" si="5"/>
        <v>0.82379504991541108</v>
      </c>
      <c r="L46" s="10">
        <f t="shared" si="6"/>
        <v>0.85979767518748995</v>
      </c>
      <c r="M46" s="10">
        <f t="shared" si="7"/>
        <v>0.88821590953304241</v>
      </c>
      <c r="Y46" s="2" t="s">
        <v>4</v>
      </c>
      <c r="Z46" s="17">
        <v>-1.02286E-3</v>
      </c>
      <c r="AA46" s="17"/>
    </row>
    <row r="47" spans="1:27" ht="15" customHeight="1" x14ac:dyDescent="0.2">
      <c r="A47" s="8">
        <v>34</v>
      </c>
      <c r="B47" s="9">
        <f t="shared" si="9"/>
        <v>0.67983142396658047</v>
      </c>
      <c r="C47" s="9">
        <f t="shared" si="9"/>
        <v>0.74538356234348435</v>
      </c>
      <c r="D47" s="9">
        <f t="shared" si="9"/>
        <v>0.79767404907440187</v>
      </c>
      <c r="E47" s="9">
        <f t="shared" si="9"/>
        <v>0.83905307339215163</v>
      </c>
      <c r="F47" s="9">
        <f t="shared" si="9"/>
        <v>0.87171695859754583</v>
      </c>
      <c r="H47" s="8">
        <v>34</v>
      </c>
      <c r="I47" s="9">
        <f t="shared" si="10"/>
        <v>0.71184828156992241</v>
      </c>
      <c r="J47" s="9">
        <f t="shared" si="4"/>
        <v>0.77084520610913587</v>
      </c>
      <c r="K47" s="9">
        <f t="shared" si="5"/>
        <v>0.81790664416696168</v>
      </c>
      <c r="L47" s="9">
        <f t="shared" si="6"/>
        <v>0.85514776605293641</v>
      </c>
      <c r="M47" s="9">
        <f t="shared" si="7"/>
        <v>0.88454526273779122</v>
      </c>
      <c r="Y47" s="2" t="s">
        <v>0</v>
      </c>
      <c r="Z47" s="17">
        <f>(1+(1/10^9))^(10^9)</f>
        <v>2.7182820308145095</v>
      </c>
      <c r="AA47" s="17"/>
    </row>
    <row r="48" spans="1:27" ht="15" customHeight="1" x14ac:dyDescent="0.2">
      <c r="A48" s="2">
        <v>35</v>
      </c>
      <c r="B48" s="10">
        <f t="shared" si="9"/>
        <v>0.66954052897389904</v>
      </c>
      <c r="C48" s="10">
        <f t="shared" si="9"/>
        <v>0.73711170233127643</v>
      </c>
      <c r="D48" s="10">
        <f t="shared" si="9"/>
        <v>0.79110716148898075</v>
      </c>
      <c r="E48" s="10">
        <f t="shared" si="9"/>
        <v>0.83386578635975339</v>
      </c>
      <c r="F48" s="10">
        <f t="shared" si="9"/>
        <v>0.86762255467039706</v>
      </c>
      <c r="H48" s="2">
        <v>35</v>
      </c>
      <c r="I48" s="10">
        <f t="shared" si="10"/>
        <v>0.70258647607650915</v>
      </c>
      <c r="J48" s="10">
        <f t="shared" si="4"/>
        <v>0.76340053209814873</v>
      </c>
      <c r="K48" s="10">
        <f t="shared" si="5"/>
        <v>0.81199644534008264</v>
      </c>
      <c r="L48" s="10">
        <f t="shared" si="6"/>
        <v>0.85047920772377805</v>
      </c>
      <c r="M48" s="10">
        <f t="shared" si="7"/>
        <v>0.8808602992033574</v>
      </c>
    </row>
    <row r="49" spans="1:26" ht="15" customHeight="1" x14ac:dyDescent="0.2">
      <c r="A49" s="8">
        <v>36</v>
      </c>
      <c r="B49" s="9">
        <f t="shared" si="9"/>
        <v>0.65925170399885247</v>
      </c>
      <c r="C49" s="9">
        <f t="shared" si="9"/>
        <v>0.72882061052577707</v>
      </c>
      <c r="D49" s="9">
        <f t="shared" si="9"/>
        <v>0.78451726232335628</v>
      </c>
      <c r="E49" s="9">
        <f t="shared" si="9"/>
        <v>0.82865834992882903</v>
      </c>
      <c r="F49" s="9">
        <f t="shared" si="9"/>
        <v>0.86351251251365724</v>
      </c>
      <c r="H49" s="8">
        <v>36</v>
      </c>
      <c r="I49" s="9">
        <f t="shared" si="10"/>
        <v>0.69332653359896723</v>
      </c>
      <c r="J49" s="9">
        <f t="shared" si="4"/>
        <v>0.75593854947319938</v>
      </c>
      <c r="K49" s="9">
        <f t="shared" si="5"/>
        <v>0.80606553609102061</v>
      </c>
      <c r="L49" s="9">
        <f t="shared" si="6"/>
        <v>0.84579251493594609</v>
      </c>
      <c r="M49" s="9">
        <f t="shared" si="7"/>
        <v>0.87716126126229155</v>
      </c>
    </row>
    <row r="50" spans="1:26" ht="15" customHeight="1" x14ac:dyDescent="0.2">
      <c r="A50" s="2">
        <v>37</v>
      </c>
      <c r="B50" s="10">
        <f t="shared" si="9"/>
        <v>0.64896974271700514</v>
      </c>
      <c r="C50" s="10">
        <f t="shared" si="9"/>
        <v>0.72051277638371336</v>
      </c>
      <c r="D50" s="10">
        <f t="shared" si="9"/>
        <v>0.77790557232897706</v>
      </c>
      <c r="E50" s="10">
        <f t="shared" si="9"/>
        <v>0.82343134588175182</v>
      </c>
      <c r="F50" s="10">
        <f t="shared" si="9"/>
        <v>0.85938710620988568</v>
      </c>
      <c r="H50" s="2">
        <v>37</v>
      </c>
      <c r="I50" s="10">
        <f t="shared" si="10"/>
        <v>0.68407276844530462</v>
      </c>
      <c r="J50" s="10">
        <f t="shared" si="4"/>
        <v>0.74846149874534207</v>
      </c>
      <c r="K50" s="10">
        <f t="shared" si="5"/>
        <v>0.8001150150960793</v>
      </c>
      <c r="L50" s="10">
        <f t="shared" si="6"/>
        <v>0.84108821129357658</v>
      </c>
      <c r="M50" s="10">
        <f t="shared" si="7"/>
        <v>0.87344839558889709</v>
      </c>
    </row>
    <row r="51" spans="1:26" ht="15" customHeight="1" x14ac:dyDescent="0.2">
      <c r="A51" s="8">
        <v>38</v>
      </c>
      <c r="B51" s="9">
        <f t="shared" si="9"/>
        <v>0.63869942601756835</v>
      </c>
      <c r="C51" s="9">
        <f t="shared" si="9"/>
        <v>0.71219070973445819</v>
      </c>
      <c r="D51" s="9">
        <f t="shared" si="9"/>
        <v>0.77127332920051417</v>
      </c>
      <c r="E51" s="9">
        <f t="shared" si="9"/>
        <v>0.81818536562647148</v>
      </c>
      <c r="F51" s="9">
        <f t="shared" si="9"/>
        <v>0.85524661460938745</v>
      </c>
      <c r="H51" s="8">
        <v>38</v>
      </c>
      <c r="I51" s="9">
        <f t="shared" si="10"/>
        <v>0.6748294834158115</v>
      </c>
      <c r="J51" s="9">
        <f t="shared" si="4"/>
        <v>0.74097163876101235</v>
      </c>
      <c r="K51" s="9">
        <f t="shared" si="5"/>
        <v>0.79414599628046278</v>
      </c>
      <c r="L51" s="9">
        <f t="shared" si="6"/>
        <v>0.83636682906382431</v>
      </c>
      <c r="M51" s="9">
        <f t="shared" si="7"/>
        <v>0.86972195314844869</v>
      </c>
    </row>
    <row r="52" spans="1:26" ht="15" customHeight="1" x14ac:dyDescent="0.2">
      <c r="A52" s="2">
        <v>39</v>
      </c>
      <c r="B52" s="10">
        <f t="shared" si="9"/>
        <v>0.62844551312636543</v>
      </c>
      <c r="C52" s="10">
        <f t="shared" si="9"/>
        <v>0.70385693777460645</v>
      </c>
      <c r="D52" s="10">
        <f t="shared" si="9"/>
        <v>0.76462178669145187</v>
      </c>
      <c r="E52" s="10">
        <f t="shared" si="9"/>
        <v>0.81292100995878491</v>
      </c>
      <c r="F52" s="10">
        <f t="shared" si="9"/>
        <v>0.85109132127080711</v>
      </c>
      <c r="H52" s="2">
        <v>39</v>
      </c>
      <c r="I52" s="10">
        <f t="shared" si="10"/>
        <v>0.66560096181372885</v>
      </c>
      <c r="J52" s="10">
        <f t="shared" si="4"/>
        <v>0.73347124399714581</v>
      </c>
      <c r="K52" s="10">
        <f t="shared" si="5"/>
        <v>0.78815960802230667</v>
      </c>
      <c r="L52" s="10">
        <f t="shared" si="6"/>
        <v>0.83162890896290642</v>
      </c>
      <c r="M52" s="10">
        <f t="shared" si="7"/>
        <v>0.86598218914372638</v>
      </c>
    </row>
    <row r="53" spans="1:26" ht="15" customHeight="1" x14ac:dyDescent="0.2">
      <c r="A53" s="8">
        <v>40</v>
      </c>
      <c r="B53" s="9">
        <f t="shared" ref="B53:F62" si="11">$Z$86/(1+($Z$87*($Z$47^($Z$43*$Z$47^(($Z$44*$D$6)+($Z$45*B$11)+($Z$46*$D$6*B$11))*$Z$88*($A53/100)))))</f>
        <v>0.61821273281432998</v>
      </c>
      <c r="C53" s="9">
        <f t="shared" si="11"/>
        <v>0.69551400201764957</v>
      </c>
      <c r="D53" s="9">
        <f t="shared" si="11"/>
        <v>0.75795221370337873</v>
      </c>
      <c r="E53" s="9">
        <f t="shared" si="11"/>
        <v>0.80763888881502954</v>
      </c>
      <c r="F53" s="9">
        <f t="shared" si="11"/>
        <v>0.8469215143987483</v>
      </c>
      <c r="H53" s="8">
        <v>40</v>
      </c>
      <c r="I53" s="9">
        <f t="shared" si="10"/>
        <v>0.65639145953289701</v>
      </c>
      <c r="J53" s="9">
        <f t="shared" si="4"/>
        <v>0.72596260181588457</v>
      </c>
      <c r="K53" s="9">
        <f t="shared" si="5"/>
        <v>0.78215699233304081</v>
      </c>
      <c r="L53" s="9">
        <f t="shared" si="6"/>
        <v>0.82687499993352653</v>
      </c>
      <c r="M53" s="9">
        <f t="shared" si="7"/>
        <v>0.86222936295887342</v>
      </c>
    </row>
    <row r="54" spans="1:26" ht="15" customHeight="1" x14ac:dyDescent="0.2">
      <c r="A54" s="2">
        <v>41</v>
      </c>
      <c r="B54" s="10">
        <f t="shared" si="11"/>
        <v>0.60800577472591821</v>
      </c>
      <c r="C54" s="10">
        <f t="shared" si="11"/>
        <v>0.68716445520651281</v>
      </c>
      <c r="D54" s="10">
        <f t="shared" si="11"/>
        <v>0.75126589335030824</v>
      </c>
      <c r="E54" s="10">
        <f t="shared" si="11"/>
        <v>0.8023396210153757</v>
      </c>
      <c r="F54" s="10">
        <f t="shared" si="11"/>
        <v>0.84273748677843641</v>
      </c>
      <c r="H54" s="2">
        <v>41</v>
      </c>
      <c r="I54" s="10">
        <f t="shared" si="10"/>
        <v>0.64720519725332637</v>
      </c>
      <c r="J54" s="10">
        <f t="shared" si="4"/>
        <v>0.71844800968586153</v>
      </c>
      <c r="K54" s="10">
        <f t="shared" si="5"/>
        <v>0.77613930401527742</v>
      </c>
      <c r="L54" s="10">
        <f t="shared" si="6"/>
        <v>0.82210565891383813</v>
      </c>
      <c r="M54" s="10">
        <f t="shared" si="7"/>
        <v>0.85846373810059273</v>
      </c>
    </row>
    <row r="55" spans="1:26" ht="15" customHeight="1" x14ac:dyDescent="0.2">
      <c r="A55" s="8">
        <v>42</v>
      </c>
      <c r="B55" s="9">
        <f t="shared" si="11"/>
        <v>0.59782928086100129</v>
      </c>
      <c r="C55" s="9">
        <f t="shared" si="11"/>
        <v>0.67881085819689568</v>
      </c>
      <c r="D55" s="9">
        <f t="shared" si="11"/>
        <v>0.74456412199943744</v>
      </c>
      <c r="E55" s="9">
        <f t="shared" si="11"/>
        <v>0.79702383399791321</v>
      </c>
      <c r="F55" s="9">
        <f t="shared" si="11"/>
        <v>0.83853953570744355</v>
      </c>
      <c r="H55" s="8">
        <v>42</v>
      </c>
      <c r="I55" s="9">
        <f t="shared" si="10"/>
        <v>0.63804635277490118</v>
      </c>
      <c r="J55" s="9">
        <f t="shared" si="4"/>
        <v>0.71092977237720612</v>
      </c>
      <c r="K55" s="9">
        <f t="shared" si="5"/>
        <v>0.77010770979949372</v>
      </c>
      <c r="L55" s="9">
        <f t="shared" si="6"/>
        <v>0.81732145059812189</v>
      </c>
      <c r="M55" s="9">
        <f t="shared" si="7"/>
        <v>0.85468558213669921</v>
      </c>
      <c r="Y55" s="23" t="s">
        <v>17</v>
      </c>
      <c r="Z55" s="23"/>
    </row>
    <row r="56" spans="1:26" ht="15" customHeight="1" x14ac:dyDescent="0.2">
      <c r="A56" s="2">
        <v>43</v>
      </c>
      <c r="B56" s="10">
        <f t="shared" si="11"/>
        <v>0.58768783724278217</v>
      </c>
      <c r="C56" s="10">
        <f t="shared" si="11"/>
        <v>0.67045577681947099</v>
      </c>
      <c r="D56" s="10">
        <f t="shared" si="11"/>
        <v>0.7378482082898129</v>
      </c>
      <c r="E56" s="10">
        <f t="shared" si="11"/>
        <v>0.79169216354374794</v>
      </c>
      <c r="F56" s="10">
        <f t="shared" si="11"/>
        <v>0.83432796292449218</v>
      </c>
      <c r="H56" s="2">
        <v>43</v>
      </c>
      <c r="I56" s="10">
        <f t="shared" si="10"/>
        <v>0.62891905351850397</v>
      </c>
      <c r="J56" s="10">
        <f t="shared" si="4"/>
        <v>0.70341019913752389</v>
      </c>
      <c r="K56" s="10">
        <f t="shared" si="5"/>
        <v>0.76406338746083158</v>
      </c>
      <c r="L56" s="10">
        <f t="shared" si="6"/>
        <v>0.81252294718937312</v>
      </c>
      <c r="M56" s="10">
        <f t="shared" si="7"/>
        <v>0.85089516663204301</v>
      </c>
      <c r="Y56" s="18" t="s">
        <v>6</v>
      </c>
      <c r="Z56" s="18" t="s">
        <v>5</v>
      </c>
    </row>
    <row r="57" spans="1:26" ht="15" customHeight="1" x14ac:dyDescent="0.2">
      <c r="A57" s="8">
        <v>44</v>
      </c>
      <c r="B57" s="9">
        <f t="shared" si="11"/>
        <v>0.5775859658030309</v>
      </c>
      <c r="C57" s="9">
        <f t="shared" si="11"/>
        <v>0.6621017787291098</v>
      </c>
      <c r="D57" s="9">
        <f t="shared" si="11"/>
        <v>0.73111947213043693</v>
      </c>
      <c r="E57" s="9">
        <f t="shared" si="11"/>
        <v>0.78634525349332973</v>
      </c>
      <c r="F57" s="9">
        <f t="shared" si="11"/>
        <v>0.83010307453536747</v>
      </c>
      <c r="H57" s="8">
        <v>44</v>
      </c>
      <c r="I57" s="9">
        <f t="shared" si="10"/>
        <v>0.61982736922272785</v>
      </c>
      <c r="J57" s="9">
        <f t="shared" si="4"/>
        <v>0.69589160085619883</v>
      </c>
      <c r="K57" s="9">
        <f t="shared" si="5"/>
        <v>0.75800752491739321</v>
      </c>
      <c r="L57" s="9">
        <f t="shared" si="6"/>
        <v>0.8077107281439968</v>
      </c>
      <c r="M57" s="9">
        <f t="shared" si="7"/>
        <v>0.84709276708183068</v>
      </c>
      <c r="Y57" s="2">
        <v>0</v>
      </c>
      <c r="Z57" s="2" t="s">
        <v>8</v>
      </c>
    </row>
    <row r="58" spans="1:26" ht="15" customHeight="1" x14ac:dyDescent="0.2">
      <c r="A58" s="2">
        <v>45</v>
      </c>
      <c r="B58" s="10">
        <f t="shared" si="11"/>
        <v>0.56752811651450197</v>
      </c>
      <c r="C58" s="10">
        <f t="shared" si="11"/>
        <v>0.65375143024934124</v>
      </c>
      <c r="D58" s="10">
        <f t="shared" si="11"/>
        <v>0.7243792436794082</v>
      </c>
      <c r="E58" s="10">
        <f t="shared" si="11"/>
        <v>0.78098375545425913</v>
      </c>
      <c r="F58" s="10">
        <f t="shared" si="11"/>
        <v>0.82586518093596173</v>
      </c>
      <c r="H58" s="2">
        <v>45</v>
      </c>
      <c r="I58" s="10">
        <f t="shared" si="10"/>
        <v>0.61077530486305176</v>
      </c>
      <c r="J58" s="10">
        <f t="shared" si="4"/>
        <v>0.68837628722440714</v>
      </c>
      <c r="K58" s="10">
        <f t="shared" si="5"/>
        <v>0.75194131931146735</v>
      </c>
      <c r="L58" s="10">
        <f t="shared" si="6"/>
        <v>0.80288537990883324</v>
      </c>
      <c r="M58" s="10">
        <f t="shared" si="7"/>
        <v>0.84327866284236552</v>
      </c>
      <c r="Y58" s="2">
        <v>5</v>
      </c>
      <c r="Z58" s="2" t="s">
        <v>10</v>
      </c>
    </row>
    <row r="59" spans="1:26" ht="15" customHeight="1" x14ac:dyDescent="0.2">
      <c r="A59" s="8">
        <v>46</v>
      </c>
      <c r="B59" s="9">
        <f t="shared" si="11"/>
        <v>0.55751865979876769</v>
      </c>
      <c r="C59" s="9">
        <f t="shared" si="11"/>
        <v>0.64540729322028956</v>
      </c>
      <c r="D59" s="9">
        <f t="shared" si="11"/>
        <v>0.7176288623057413</v>
      </c>
      <c r="E59" s="9">
        <f t="shared" si="11"/>
        <v>0.77560832850082817</v>
      </c>
      <c r="F59" s="9">
        <f t="shared" si="11"/>
        <v>0.82161459673248249</v>
      </c>
      <c r="H59" s="8">
        <v>46</v>
      </c>
      <c r="I59" s="9">
        <f t="shared" si="10"/>
        <v>0.60176679381889087</v>
      </c>
      <c r="J59" s="9">
        <f t="shared" si="4"/>
        <v>0.68086656389826061</v>
      </c>
      <c r="K59" s="9">
        <f t="shared" si="5"/>
        <v>0.74586597607516714</v>
      </c>
      <c r="L59" s="9">
        <f t="shared" si="6"/>
        <v>0.7980474956507454</v>
      </c>
      <c r="M59" s="9">
        <f t="shared" si="7"/>
        <v>0.83945313705923419</v>
      </c>
      <c r="Y59" s="2">
        <v>10</v>
      </c>
      <c r="Z59" s="2" t="s">
        <v>11</v>
      </c>
    </row>
    <row r="60" spans="1:26" ht="15" customHeight="1" x14ac:dyDescent="0.2">
      <c r="A60" s="2">
        <v>47</v>
      </c>
      <c r="B60" s="10">
        <f t="shared" si="11"/>
        <v>0.54756187923591537</v>
      </c>
      <c r="C60" s="10">
        <f t="shared" si="11"/>
        <v>0.63707192185830808</v>
      </c>
      <c r="D60" s="10">
        <f t="shared" si="11"/>
        <v>0.71086967553556413</v>
      </c>
      <c r="E60" s="10">
        <f t="shared" si="11"/>
        <v>0.77021963886556721</v>
      </c>
      <c r="F60" s="10">
        <f t="shared" si="11"/>
        <v>0.8173516406588579</v>
      </c>
      <c r="H60" s="2">
        <v>47</v>
      </c>
      <c r="I60" s="10">
        <f t="shared" si="10"/>
        <v>0.59280569131232386</v>
      </c>
      <c r="J60" s="10">
        <f t="shared" si="4"/>
        <v>0.67336472967247729</v>
      </c>
      <c r="K60" s="10">
        <f t="shared" si="5"/>
        <v>0.73978270798200774</v>
      </c>
      <c r="L60" s="10">
        <f t="shared" si="6"/>
        <v>0.7931976749790105</v>
      </c>
      <c r="M60" s="10">
        <f t="shared" si="7"/>
        <v>0.83561647659297211</v>
      </c>
      <c r="Y60" s="2">
        <v>15</v>
      </c>
      <c r="Z60" s="2" t="s">
        <v>13</v>
      </c>
    </row>
    <row r="61" spans="1:26" ht="15" customHeight="1" x14ac:dyDescent="0.2">
      <c r="A61" s="8">
        <v>48</v>
      </c>
      <c r="B61" s="9">
        <f t="shared" si="11"/>
        <v>0.53766196460060978</v>
      </c>
      <c r="C61" s="9">
        <f t="shared" si="11"/>
        <v>0.62874785963548119</v>
      </c>
      <c r="D61" s="9">
        <f t="shared" si="11"/>
        <v>0.7041030379844323</v>
      </c>
      <c r="E61" s="9">
        <f t="shared" si="11"/>
        <v>0.76481835962308931</v>
      </c>
      <c r="F61" s="9">
        <f t="shared" si="11"/>
        <v>0.81307663549137632</v>
      </c>
      <c r="H61" s="8">
        <v>48</v>
      </c>
      <c r="I61" s="9">
        <f t="shared" si="10"/>
        <v>0.58389576814054878</v>
      </c>
      <c r="J61" s="9">
        <f t="shared" si="4"/>
        <v>0.66587307367193305</v>
      </c>
      <c r="K61" s="9">
        <f t="shared" si="5"/>
        <v>0.73369273418598902</v>
      </c>
      <c r="L61" s="9">
        <f t="shared" si="6"/>
        <v>0.78833652366078033</v>
      </c>
      <c r="M61" s="9">
        <f t="shared" si="7"/>
        <v>0.83176897194223864</v>
      </c>
      <c r="Y61" s="2">
        <v>20</v>
      </c>
      <c r="Z61" s="2" t="s">
        <v>15</v>
      </c>
    </row>
    <row r="62" spans="1:26" ht="15" customHeight="1" x14ac:dyDescent="0.2">
      <c r="A62" s="2">
        <v>49</v>
      </c>
      <c r="B62" s="10">
        <f t="shared" si="11"/>
        <v>0.52782300524695658</v>
      </c>
      <c r="C62" s="10">
        <f t="shared" si="11"/>
        <v>0.62043763618707548</v>
      </c>
      <c r="D62" s="10">
        <f t="shared" si="11"/>
        <v>0.69733031027754522</v>
      </c>
      <c r="E62" s="10">
        <f t="shared" si="11"/>
        <v>0.75940517036652644</v>
      </c>
      <c r="F62" s="10">
        <f t="shared" si="11"/>
        <v>0.80878990796059747</v>
      </c>
      <c r="H62" s="2">
        <v>49</v>
      </c>
      <c r="I62" s="10">
        <f t="shared" si="10"/>
        <v>0.57504070472226099</v>
      </c>
      <c r="J62" s="10">
        <f t="shared" si="4"/>
        <v>0.6583938725683679</v>
      </c>
      <c r="K62" s="10">
        <f t="shared" si="5"/>
        <v>0.72759727924979067</v>
      </c>
      <c r="L62" s="10">
        <f t="shared" si="6"/>
        <v>0.78346465332987381</v>
      </c>
      <c r="M62" s="10">
        <f t="shared" si="7"/>
        <v>0.82791091716453769</v>
      </c>
    </row>
    <row r="63" spans="1:26" ht="15" customHeight="1" x14ac:dyDescent="0.2">
      <c r="A63" s="8">
        <v>50</v>
      </c>
      <c r="B63" s="9">
        <f t="shared" ref="B63:F72" si="12">$Z$86/(1+($Z$87*($Z$47^($Z$43*$Z$47^(($Z$44*$D$6)+($Z$45*B$11)+($Z$46*$D$6*B$11))*$Z$88*($A63/100)))))</f>
        <v>0.51804898386241327</v>
      </c>
      <c r="C63" s="9">
        <f t="shared" si="12"/>
        <v>0.61214376425489447</v>
      </c>
      <c r="D63" s="9">
        <f t="shared" si="12"/>
        <v>0.69055285795968058</v>
      </c>
      <c r="E63" s="9">
        <f t="shared" si="12"/>
        <v>0.75398075687687827</v>
      </c>
      <c r="F63" s="9">
        <f t="shared" si="12"/>
        <v>0.80449178866058291</v>
      </c>
      <c r="H63" s="8">
        <v>50</v>
      </c>
      <c r="I63" s="9">
        <f t="shared" si="10"/>
        <v>0.566244085476172</v>
      </c>
      <c r="J63" s="9">
        <f t="shared" si="4"/>
        <v>0.65092938782940502</v>
      </c>
      <c r="K63" s="9">
        <f t="shared" si="5"/>
        <v>0.72149757216371246</v>
      </c>
      <c r="L63" s="9">
        <f t="shared" si="6"/>
        <v>0.77858268118919038</v>
      </c>
      <c r="M63" s="9">
        <f t="shared" si="7"/>
        <v>0.82404260979452459</v>
      </c>
    </row>
    <row r="64" spans="1:26" ht="15" customHeight="1" x14ac:dyDescent="0.2">
      <c r="A64" s="2">
        <v>51</v>
      </c>
      <c r="B64" s="10">
        <f t="shared" si="12"/>
        <v>0.5083437706087216</v>
      </c>
      <c r="C64" s="10">
        <f t="shared" si="12"/>
        <v>0.60386873667433727</v>
      </c>
      <c r="D64" s="10">
        <f t="shared" si="12"/>
        <v>0.68377205039669386</v>
      </c>
      <c r="E64" s="10">
        <f t="shared" si="12"/>
        <v>0.74854581078559801</v>
      </c>
      <c r="F64" s="10">
        <f t="shared" si="12"/>
        <v>0.80018261195548446</v>
      </c>
      <c r="H64" s="2">
        <v>51</v>
      </c>
      <c r="I64" s="10">
        <f t="shared" si="10"/>
        <v>0.55750939354784945</v>
      </c>
      <c r="J64" s="10">
        <f t="shared" si="4"/>
        <v>0.64348186300690358</v>
      </c>
      <c r="K64" s="10">
        <f t="shared" si="5"/>
        <v>0.71539484535702447</v>
      </c>
      <c r="L64" s="10">
        <f t="shared" si="6"/>
        <v>0.77369122970703819</v>
      </c>
      <c r="M64" s="10">
        <f t="shared" si="7"/>
        <v>0.82016435075993599</v>
      </c>
      <c r="Y64" s="23" t="s">
        <v>16</v>
      </c>
      <c r="Z64" s="23"/>
    </row>
    <row r="65" spans="1:26" ht="15" customHeight="1" x14ac:dyDescent="0.2">
      <c r="A65" s="8">
        <v>52</v>
      </c>
      <c r="B65" s="9">
        <f t="shared" si="12"/>
        <v>0.49871111766548892</v>
      </c>
      <c r="C65" s="9">
        <f t="shared" si="12"/>
        <v>0.59561502341276029</v>
      </c>
      <c r="D65" s="9">
        <f t="shared" si="12"/>
        <v>0.67698925967045864</v>
      </c>
      <c r="E65" s="9">
        <f t="shared" si="12"/>
        <v>0.74310102923075472</v>
      </c>
      <c r="F65" s="9">
        <f t="shared" si="12"/>
        <v>0.79586271588354585</v>
      </c>
      <c r="H65" s="8">
        <v>52</v>
      </c>
      <c r="I65" s="9">
        <f t="shared" si="10"/>
        <v>0.54884000589894</v>
      </c>
      <c r="J65" s="9">
        <f t="shared" si="4"/>
        <v>0.63605352107148427</v>
      </c>
      <c r="K65" s="9">
        <f t="shared" si="5"/>
        <v>0.70929033370341277</v>
      </c>
      <c r="L65" s="9">
        <f t="shared" si="6"/>
        <v>0.7687909263076792</v>
      </c>
      <c r="M65" s="9">
        <f t="shared" si="7"/>
        <v>0.81627644429519131</v>
      </c>
      <c r="Y65" s="18" t="s">
        <v>6</v>
      </c>
      <c r="Z65" s="18" t="s">
        <v>5</v>
      </c>
    </row>
    <row r="66" spans="1:26" ht="15" customHeight="1" x14ac:dyDescent="0.2">
      <c r="A66" s="2">
        <v>53</v>
      </c>
      <c r="B66" s="10">
        <f t="shared" si="12"/>
        <v>0.48915465418965509</v>
      </c>
      <c r="C66" s="10">
        <f t="shared" si="12"/>
        <v>0.58738506866652396</v>
      </c>
      <c r="D66" s="10">
        <f t="shared" si="12"/>
        <v>0.6702058594691358</v>
      </c>
      <c r="E66" s="10">
        <f t="shared" si="12"/>
        <v>0.73764711450712894</v>
      </c>
      <c r="F66" s="10">
        <f t="shared" si="12"/>
        <v>0.79153244205856554</v>
      </c>
      <c r="H66" s="2">
        <v>53</v>
      </c>
      <c r="I66" s="10">
        <f t="shared" si="10"/>
        <v>0.54023918877068955</v>
      </c>
      <c r="J66" s="10">
        <f t="shared" si="4"/>
        <v>0.62864656179987155</v>
      </c>
      <c r="K66" s="10">
        <f t="shared" si="5"/>
        <v>0.70318527352222227</v>
      </c>
      <c r="L66" s="10">
        <f t="shared" si="6"/>
        <v>0.76388240305641608</v>
      </c>
      <c r="M66" s="10">
        <f t="shared" si="7"/>
        <v>0.81237919785270896</v>
      </c>
      <c r="Y66" s="2">
        <v>0</v>
      </c>
      <c r="Z66" s="2" t="s">
        <v>7</v>
      </c>
    </row>
    <row r="67" spans="1:26" ht="15" customHeight="1" x14ac:dyDescent="0.2">
      <c r="A67" s="8">
        <v>54</v>
      </c>
      <c r="B67" s="9">
        <f t="shared" si="12"/>
        <v>0.47967788170165343</v>
      </c>
      <c r="C67" s="9">
        <f t="shared" si="12"/>
        <v>0.57918128802384028</v>
      </c>
      <c r="D67" s="9">
        <f t="shared" si="12"/>
        <v>0.66342322397467912</v>
      </c>
      <c r="E67" s="9">
        <f t="shared" si="12"/>
        <v>0.73218477371059965</v>
      </c>
      <c r="F67" s="9">
        <f t="shared" si="12"/>
        <v>0.78719213556887646</v>
      </c>
      <c r="H67" s="8">
        <v>54</v>
      </c>
      <c r="I67" s="9">
        <f t="shared" si="10"/>
        <v>0.53171009353148813</v>
      </c>
      <c r="J67" s="9">
        <f t="shared" si="4"/>
        <v>0.62126315922145625</v>
      </c>
      <c r="K67" s="9">
        <f t="shared" si="5"/>
        <v>0.69708090157721125</v>
      </c>
      <c r="L67" s="9">
        <f t="shared" si="6"/>
        <v>0.75896629633953971</v>
      </c>
      <c r="M67" s="9">
        <f t="shared" si="7"/>
        <v>0.80847292201198884</v>
      </c>
      <c r="Y67" s="2">
        <v>5</v>
      </c>
      <c r="Z67" s="2" t="s">
        <v>9</v>
      </c>
    </row>
    <row r="68" spans="1:26" ht="15" customHeight="1" x14ac:dyDescent="0.2">
      <c r="A68" s="2">
        <v>55</v>
      </c>
      <c r="B68" s="10">
        <f t="shared" si="12"/>
        <v>0.47028416990665017</v>
      </c>
      <c r="C68" s="10">
        <f t="shared" si="12"/>
        <v>0.5710060657002588</v>
      </c>
      <c r="D68" s="10">
        <f t="shared" si="12"/>
        <v>0.65664272674949242</v>
      </c>
      <c r="E68" s="10">
        <f t="shared" si="12"/>
        <v>0.72671471837719981</v>
      </c>
      <c r="F68" s="10">
        <f t="shared" si="12"/>
        <v>0.78284214487390025</v>
      </c>
      <c r="H68" s="2">
        <v>55</v>
      </c>
      <c r="I68" s="10">
        <f t="shared" si="10"/>
        <v>0.52325575291598514</v>
      </c>
      <c r="J68" s="10">
        <f t="shared" si="4"/>
        <v>0.61390545913023287</v>
      </c>
      <c r="K68" s="10">
        <f t="shared" si="5"/>
        <v>0.69097845407454317</v>
      </c>
      <c r="L68" s="10">
        <f t="shared" si="6"/>
        <v>0.75404324653947985</v>
      </c>
      <c r="M68" s="10">
        <f t="shared" si="7"/>
        <v>0.80455793038651024</v>
      </c>
      <c r="Y68" s="2">
        <v>10</v>
      </c>
      <c r="Z68" s="2" t="s">
        <v>11</v>
      </c>
    </row>
    <row r="69" spans="1:26" ht="15" customHeight="1" x14ac:dyDescent="0.2">
      <c r="A69" s="8">
        <v>56</v>
      </c>
      <c r="B69" s="9">
        <f t="shared" si="12"/>
        <v>0.4609767529568235</v>
      </c>
      <c r="C69" s="9">
        <f t="shared" si="12"/>
        <v>0.56286175185330833</v>
      </c>
      <c r="D69" s="9">
        <f t="shared" si="12"/>
        <v>0.64986573962415073</v>
      </c>
      <c r="E69" s="9">
        <f t="shared" si="12"/>
        <v>0.72123766411722579</v>
      </c>
      <c r="F69" s="9">
        <f t="shared" si="12"/>
        <v>0.77848282169833594</v>
      </c>
      <c r="H69" s="8">
        <v>56</v>
      </c>
      <c r="I69" s="9">
        <f t="shared" si="10"/>
        <v>0.51487907766114116</v>
      </c>
      <c r="J69" s="9">
        <f t="shared" si="4"/>
        <v>0.60657557666797746</v>
      </c>
      <c r="K69" s="9">
        <f t="shared" si="5"/>
        <v>0.68487916566173568</v>
      </c>
      <c r="L69" s="9">
        <f t="shared" si="6"/>
        <v>0.74911389770550318</v>
      </c>
      <c r="M69" s="9">
        <f t="shared" si="7"/>
        <v>0.80063453952850239</v>
      </c>
      <c r="Y69" s="2">
        <v>15</v>
      </c>
      <c r="Z69" s="2" t="s">
        <v>12</v>
      </c>
    </row>
    <row r="70" spans="1:26" ht="15" customHeight="1" x14ac:dyDescent="0.2">
      <c r="A70" s="2">
        <v>57</v>
      </c>
      <c r="B70" s="10">
        <f t="shared" si="12"/>
        <v>0.45175872615826312</v>
      </c>
      <c r="C70" s="10">
        <f t="shared" si="12"/>
        <v>0.55475065998247552</v>
      </c>
      <c r="D70" s="10">
        <f t="shared" si="12"/>
        <v>0.64309363158810351</v>
      </c>
      <c r="E70" s="10">
        <f t="shared" si="12"/>
        <v>0.71575433024479251</v>
      </c>
      <c r="F70" s="10">
        <f t="shared" si="12"/>
        <v>0.77411452092404731</v>
      </c>
      <c r="H70" s="2">
        <v>57</v>
      </c>
      <c r="I70" s="10">
        <f t="shared" si="10"/>
        <v>0.50658285354243682</v>
      </c>
      <c r="J70" s="10">
        <f t="shared" si="4"/>
        <v>0.59927559398422803</v>
      </c>
      <c r="K70" s="10">
        <f t="shared" si="5"/>
        <v>0.67878426842929318</v>
      </c>
      <c r="L70" s="10">
        <f t="shared" si="6"/>
        <v>0.74417889722031327</v>
      </c>
      <c r="M70" s="10">
        <f t="shared" si="7"/>
        <v>0.79670306883164255</v>
      </c>
      <c r="Y70" s="2">
        <v>20</v>
      </c>
      <c r="Z70" s="2" t="s">
        <v>14</v>
      </c>
    </row>
    <row r="71" spans="1:26" ht="15" customHeight="1" x14ac:dyDescent="0.2">
      <c r="A71" s="8">
        <v>58</v>
      </c>
      <c r="B71" s="9">
        <f t="shared" si="12"/>
        <v>0.44263304312372997</v>
      </c>
      <c r="C71" s="9">
        <f t="shared" si="12"/>
        <v>0.54667506442033842</v>
      </c>
      <c r="D71" s="9">
        <f t="shared" si="12"/>
        <v>0.636327767685259</v>
      </c>
      <c r="E71" s="9">
        <f t="shared" si="12"/>
        <v>0.71026543940323783</v>
      </c>
      <c r="F71" s="9">
        <f t="shared" si="12"/>
        <v>0.76973760047971296</v>
      </c>
      <c r="H71" s="8">
        <v>58</v>
      </c>
      <c r="I71" s="9">
        <f t="shared" si="10"/>
        <v>0.49836973881135704</v>
      </c>
      <c r="J71" s="9">
        <f t="shared" si="4"/>
        <v>0.59200755797830462</v>
      </c>
      <c r="K71" s="9">
        <f t="shared" si="5"/>
        <v>0.67269499091673313</v>
      </c>
      <c r="L71" s="9">
        <f t="shared" si="6"/>
        <v>0.73923889546291399</v>
      </c>
      <c r="M71" s="9">
        <f t="shared" si="7"/>
        <v>0.79276384043174164</v>
      </c>
    </row>
    <row r="72" spans="1:26" ht="15" customHeight="1" x14ac:dyDescent="0.2">
      <c r="A72" s="2">
        <v>59</v>
      </c>
      <c r="B72" s="10">
        <f t="shared" si="12"/>
        <v>0.43360251337025146</v>
      </c>
      <c r="C72" s="10">
        <f t="shared" si="12"/>
        <v>0.53863719792028986</v>
      </c>
      <c r="D72" s="10">
        <f t="shared" si="12"/>
        <v>0.62956950791634592</v>
      </c>
      <c r="E72" s="10">
        <f t="shared" si="12"/>
        <v>0.70477171718678666</v>
      </c>
      <c r="F72" s="10">
        <f t="shared" si="12"/>
        <v>0.76535242122831015</v>
      </c>
      <c r="H72" s="2">
        <v>59</v>
      </c>
      <c r="I72" s="10">
        <f t="shared" si="10"/>
        <v>0.49024226203322629</v>
      </c>
      <c r="J72" s="10">
        <f t="shared" si="4"/>
        <v>0.58477347812826086</v>
      </c>
      <c r="K72" s="10">
        <f t="shared" si="5"/>
        <v>0.66661255712471135</v>
      </c>
      <c r="L72" s="10">
        <f t="shared" si="6"/>
        <v>0.73429454546810802</v>
      </c>
      <c r="M72" s="10">
        <f t="shared" si="7"/>
        <v>0.7888171791054791</v>
      </c>
    </row>
    <row r="73" spans="1:26" ht="15" customHeight="1" x14ac:dyDescent="0.2">
      <c r="A73" s="8">
        <v>60</v>
      </c>
      <c r="B73" s="9">
        <f t="shared" ref="B73:F82" si="13">$Z$86/(1+($Z$87*($Z$47^($Z$43*$Z$47^(($Z$44*$D$6)+($Z$45*B$11)+($Z$46*$D$6*B$11))*$Z$88*($A73/100)))))</f>
        <v>0.42466980035833507</v>
      </c>
      <c r="C73" s="9">
        <f t="shared" si="13"/>
        <v>0.5306392493458818</v>
      </c>
      <c r="D73" s="9">
        <f t="shared" si="13"/>
        <v>0.62282020614991551</v>
      </c>
      <c r="E73" s="9">
        <f t="shared" si="13"/>
        <v>0.69927389175889287</v>
      </c>
      <c r="F73" s="9">
        <f t="shared" si="13"/>
        <v>0.76095934685250144</v>
      </c>
      <c r="H73" s="8">
        <v>60</v>
      </c>
      <c r="I73" s="9">
        <f t="shared" si="10"/>
        <v>0.48220282032250161</v>
      </c>
      <c r="J73" s="9">
        <f t="shared" si="4"/>
        <v>0.57757532441129367</v>
      </c>
      <c r="K73" s="9">
        <f t="shared" si="5"/>
        <v>0.66053818553492394</v>
      </c>
      <c r="L73" s="9">
        <f t="shared" si="6"/>
        <v>0.7293465025830036</v>
      </c>
      <c r="M73" s="9">
        <f t="shared" si="7"/>
        <v>0.78486341216725131</v>
      </c>
    </row>
    <row r="74" spans="1:26" ht="15" customHeight="1" x14ac:dyDescent="0.2">
      <c r="A74" s="2">
        <v>61</v>
      </c>
      <c r="B74" s="10">
        <f t="shared" si="13"/>
        <v>0.41583741996750301</v>
      </c>
      <c r="C74" s="10">
        <f t="shared" si="13"/>
        <v>0.52268336146640715</v>
      </c>
      <c r="D74" s="10">
        <f t="shared" si="13"/>
        <v>0.61608120904383468</v>
      </c>
      <c r="E74" s="10">
        <f t="shared" si="13"/>
        <v>0.69377269346768311</v>
      </c>
      <c r="F74" s="10">
        <f t="shared" si="13"/>
        <v>0.75655874373799825</v>
      </c>
      <c r="H74" s="2">
        <v>61</v>
      </c>
      <c r="I74" s="10">
        <f t="shared" si="10"/>
        <v>0.47425367797075269</v>
      </c>
      <c r="J74" s="10">
        <f t="shared" si="4"/>
        <v>0.5704150253197664</v>
      </c>
      <c r="K74" s="10">
        <f t="shared" si="5"/>
        <v>0.65447308813945115</v>
      </c>
      <c r="L74" s="10">
        <f t="shared" si="6"/>
        <v>0.72439542412091484</v>
      </c>
      <c r="M74" s="10">
        <f t="shared" si="7"/>
        <v>0.78090286936419839</v>
      </c>
    </row>
    <row r="75" spans="1:26" ht="15" customHeight="1" x14ac:dyDescent="0.2">
      <c r="A75" s="8">
        <v>62</v>
      </c>
      <c r="B75" s="9">
        <f t="shared" si="13"/>
        <v>0.4071077394008607</v>
      </c>
      <c r="C75" s="9">
        <f t="shared" si="13"/>
        <v>0.51477162886290018</v>
      </c>
      <c r="D75" s="9">
        <f t="shared" si="13"/>
        <v>0.60935385497908012</v>
      </c>
      <c r="E75" s="9">
        <f t="shared" si="13"/>
        <v>0.68826885445893016</v>
      </c>
      <c r="F75" s="9">
        <f t="shared" si="13"/>
        <v>0.75215098085497978</v>
      </c>
      <c r="H75" s="8">
        <v>62</v>
      </c>
      <c r="I75" s="9">
        <f t="shared" si="10"/>
        <v>0.46639696546077469</v>
      </c>
      <c r="J75" s="9">
        <f t="shared" si="4"/>
        <v>0.56329446597661015</v>
      </c>
      <c r="K75" s="9">
        <f t="shared" si="5"/>
        <v>0.6484184694811721</v>
      </c>
      <c r="L75" s="9">
        <f t="shared" si="6"/>
        <v>0.71944196901303714</v>
      </c>
      <c r="M75" s="9">
        <f t="shared" si="7"/>
        <v>0.77693588276948178</v>
      </c>
    </row>
    <row r="76" spans="1:26" ht="15" customHeight="1" x14ac:dyDescent="0.2">
      <c r="A76" s="2">
        <v>63</v>
      </c>
      <c r="B76" s="10">
        <f t="shared" si="13"/>
        <v>0.39848297650956277</v>
      </c>
      <c r="C76" s="10">
        <f t="shared" si="13"/>
        <v>0.50690609594829961</v>
      </c>
      <c r="D76" s="10">
        <f t="shared" si="13"/>
        <v>0.60263947300761422</v>
      </c>
      <c r="E76" s="10">
        <f t="shared" si="13"/>
        <v>0.68276310828699494</v>
      </c>
      <c r="F76" s="10">
        <f t="shared" si="13"/>
        <v>0.74773642963764197</v>
      </c>
      <c r="H76" s="2">
        <v>63</v>
      </c>
      <c r="I76" s="10">
        <f t="shared" si="10"/>
        <v>0.45863467885860654</v>
      </c>
      <c r="J76" s="10">
        <f t="shared" si="4"/>
        <v>0.55621548635346962</v>
      </c>
      <c r="K76" s="10">
        <f t="shared" si="5"/>
        <v>0.64237552570685275</v>
      </c>
      <c r="L76" s="10">
        <f t="shared" si="6"/>
        <v>0.71448679745829546</v>
      </c>
      <c r="M76" s="10">
        <f t="shared" si="7"/>
        <v>0.77296278667387774</v>
      </c>
    </row>
    <row r="77" spans="1:26" ht="15" customHeight="1" x14ac:dyDescent="0.2">
      <c r="A77" s="8">
        <v>64</v>
      </c>
      <c r="B77" s="9">
        <f t="shared" si="13"/>
        <v>0.38996519952630398</v>
      </c>
      <c r="C77" s="9">
        <f t="shared" si="13"/>
        <v>0.49908875510506279</v>
      </c>
      <c r="D77" s="9">
        <f t="shared" si="13"/>
        <v>0.59593938181607664</v>
      </c>
      <c r="E77" s="9">
        <f t="shared" si="13"/>
        <v>0.67725618952417066</v>
      </c>
      <c r="F77" s="9">
        <f t="shared" si="13"/>
        <v>0.7433154638619609</v>
      </c>
      <c r="H77" s="8">
        <v>64</v>
      </c>
      <c r="I77" s="9">
        <f t="shared" ref="I77:M127" si="14">$I$7+((1-$I$7)*B77)</f>
        <v>0.45096867957367359</v>
      </c>
      <c r="J77" s="9">
        <f t="shared" si="14"/>
        <v>0.5491798795945565</v>
      </c>
      <c r="K77" s="9">
        <f t="shared" si="14"/>
        <v>0.63634544363446899</v>
      </c>
      <c r="L77" s="9">
        <f t="shared" si="14"/>
        <v>0.70953057057175362</v>
      </c>
      <c r="M77" s="9">
        <f t="shared" si="14"/>
        <v>0.76898391747576478</v>
      </c>
    </row>
    <row r="78" spans="1:26" ht="15" customHeight="1" x14ac:dyDescent="0.2">
      <c r="A78" s="2">
        <v>65</v>
      </c>
      <c r="B78" s="10">
        <f t="shared" si="13"/>
        <v>0.3815563271953793</v>
      </c>
      <c r="C78" s="10">
        <f t="shared" si="13"/>
        <v>0.49132154494306868</v>
      </c>
      <c r="D78" s="10">
        <f t="shared" si="13"/>
        <v>0.58925488870698661</v>
      </c>
      <c r="E78" s="10">
        <f t="shared" si="13"/>
        <v>0.67174883336887337</v>
      </c>
      <c r="F78" s="10">
        <f t="shared" si="13"/>
        <v>0.73888845952175186</v>
      </c>
      <c r="H78" s="2">
        <v>65</v>
      </c>
      <c r="I78" s="10">
        <f t="shared" si="14"/>
        <v>0.44340069447584141</v>
      </c>
      <c r="J78" s="10">
        <f t="shared" si="14"/>
        <v>0.5421893904487618</v>
      </c>
      <c r="K78" s="10">
        <f t="shared" si="14"/>
        <v>0.630329399836288</v>
      </c>
      <c r="L78" s="10">
        <f t="shared" si="14"/>
        <v>0.70457395003198597</v>
      </c>
      <c r="M78" s="10">
        <f t="shared" si="14"/>
        <v>0.76499961356957669</v>
      </c>
    </row>
    <row r="79" spans="1:26" ht="15" customHeight="1" x14ac:dyDescent="0.2">
      <c r="A79" s="8">
        <v>66</v>
      </c>
      <c r="B79" s="9">
        <f t="shared" si="13"/>
        <v>0.37325812928540625</v>
      </c>
      <c r="C79" s="9">
        <f t="shared" si="13"/>
        <v>0.48360634868018432</v>
      </c>
      <c r="D79" s="9">
        <f t="shared" si="13"/>
        <v>0.58258728859909303</v>
      </c>
      <c r="E79" s="9">
        <f t="shared" si="13"/>
        <v>0.66624177525312356</v>
      </c>
      <c r="F79" s="9">
        <f t="shared" si="13"/>
        <v>0.7344557947031094</v>
      </c>
      <c r="H79" s="8">
        <v>66</v>
      </c>
      <c r="I79" s="9">
        <f t="shared" si="14"/>
        <v>0.43593231635686569</v>
      </c>
      <c r="J79" s="9">
        <f t="shared" si="14"/>
        <v>0.5352457138121659</v>
      </c>
      <c r="K79" s="9">
        <f t="shared" si="14"/>
        <v>0.62432855973918377</v>
      </c>
      <c r="L79" s="9">
        <f t="shared" si="14"/>
        <v>0.69961759772781118</v>
      </c>
      <c r="M79" s="9">
        <f t="shared" si="14"/>
        <v>0.76101021523279844</v>
      </c>
    </row>
    <row r="80" spans="1:26" ht="15" customHeight="1" x14ac:dyDescent="0.2">
      <c r="A80" s="2">
        <v>67</v>
      </c>
      <c r="B80" s="10">
        <f t="shared" si="13"/>
        <v>0.36507222746950702</v>
      </c>
      <c r="C80" s="10">
        <f t="shared" si="13"/>
        <v>0.47594499264741458</v>
      </c>
      <c r="D80" s="10">
        <f t="shared" si="13"/>
        <v>0.57593786304846006</v>
      </c>
      <c r="E80" s="10">
        <f t="shared" si="13"/>
        <v>0.66073575044976052</v>
      </c>
      <c r="F80" s="10">
        <f t="shared" si="13"/>
        <v>0.73001784945731663</v>
      </c>
      <c r="H80" s="2">
        <v>67</v>
      </c>
      <c r="I80" s="10">
        <f t="shared" si="14"/>
        <v>0.42856500472255632</v>
      </c>
      <c r="J80" s="10">
        <f t="shared" si="14"/>
        <v>0.52835049338267315</v>
      </c>
      <c r="K80" s="10">
        <f t="shared" si="14"/>
        <v>0.61834407674361402</v>
      </c>
      <c r="L80" s="10">
        <f t="shared" si="14"/>
        <v>0.69466217540478448</v>
      </c>
      <c r="M80" s="10">
        <f t="shared" si="14"/>
        <v>0.75701606451158499</v>
      </c>
    </row>
    <row r="81" spans="1:26" ht="15" customHeight="1" x14ac:dyDescent="0.2">
      <c r="A81" s="8">
        <v>68</v>
      </c>
      <c r="B81" s="9">
        <f t="shared" si="13"/>
        <v>0.35700009655660486</v>
      </c>
      <c r="C81" s="9">
        <f t="shared" si="13"/>
        <v>0.46833924492009499</v>
      </c>
      <c r="D81" s="9">
        <f t="shared" si="13"/>
        <v>0.56930787929181537</v>
      </c>
      <c r="E81" s="9">
        <f t="shared" si="13"/>
        <v>0.65523149367983835</v>
      </c>
      <c r="F81" s="9">
        <f t="shared" si="13"/>
        <v>0.72557500567231092</v>
      </c>
      <c r="H81" s="8">
        <v>68</v>
      </c>
      <c r="I81" s="9">
        <f t="shared" si="14"/>
        <v>0.42130008690094434</v>
      </c>
      <c r="J81" s="9">
        <f t="shared" si="14"/>
        <v>0.52150532042808551</v>
      </c>
      <c r="K81" s="9">
        <f t="shared" si="14"/>
        <v>0.61237709136263385</v>
      </c>
      <c r="L81" s="9">
        <f t="shared" si="14"/>
        <v>0.68970834431185446</v>
      </c>
      <c r="M81" s="9">
        <f t="shared" si="14"/>
        <v>0.75301750510507981</v>
      </c>
    </row>
    <row r="82" spans="1:26" ht="15" customHeight="1" x14ac:dyDescent="0.2">
      <c r="A82" s="2">
        <v>69</v>
      </c>
      <c r="B82" s="10">
        <f t="shared" si="13"/>
        <v>0.34904306605648794</v>
      </c>
      <c r="C82" s="10">
        <f t="shared" si="13"/>
        <v>0.46079081407613448</v>
      </c>
      <c r="D82" s="10">
        <f t="shared" si="13"/>
        <v>0.56269858931362304</v>
      </c>
      <c r="E82" s="10">
        <f t="shared" si="13"/>
        <v>0.64972973872064976</v>
      </c>
      <c r="F82" s="10">
        <f t="shared" si="13"/>
        <v>0.72112764694279974</v>
      </c>
      <c r="H82" s="2">
        <v>69</v>
      </c>
      <c r="I82" s="10">
        <f t="shared" si="14"/>
        <v>0.41413875945083911</v>
      </c>
      <c r="J82" s="10">
        <f t="shared" si="14"/>
        <v>0.51471173266852099</v>
      </c>
      <c r="K82" s="10">
        <f t="shared" si="14"/>
        <v>0.60642873038226075</v>
      </c>
      <c r="L82" s="10">
        <f t="shared" si="14"/>
        <v>0.68475676484858483</v>
      </c>
      <c r="M82" s="10">
        <f t="shared" si="14"/>
        <v>0.74901488224851975</v>
      </c>
    </row>
    <row r="83" spans="1:26" ht="15" customHeight="1" x14ac:dyDescent="0.2">
      <c r="A83" s="8">
        <v>70</v>
      </c>
      <c r="B83" s="9">
        <f t="shared" ref="B83:F92" si="15">$Z$86/(1+($Z$87*($Z$47^($Z$43*$Z$47^(($Z$44*$D$6)+($Z$45*B$11)+($Z$46*$D$6*B$11))*$Z$88*($A83/100)))))</f>
        <v>0.34120232206046047</v>
      </c>
      <c r="C83" s="9">
        <f t="shared" si="15"/>
        <v>0.45330134808187361</v>
      </c>
      <c r="D83" s="9">
        <f t="shared" si="15"/>
        <v>0.55611122893827902</v>
      </c>
      <c r="E83" s="9">
        <f t="shared" si="15"/>
        <v>0.64423121801481587</v>
      </c>
      <c r="F83" s="9">
        <f t="shared" si="15"/>
        <v>0.71667615843911536</v>
      </c>
      <c r="H83" s="8">
        <v>70</v>
      </c>
      <c r="I83" s="9">
        <f t="shared" si="14"/>
        <v>0.40708208985441441</v>
      </c>
      <c r="J83" s="9">
        <f t="shared" si="14"/>
        <v>0.50797121327368622</v>
      </c>
      <c r="K83" s="9">
        <f t="shared" si="14"/>
        <v>0.60050010604445114</v>
      </c>
      <c r="L83" s="9">
        <f t="shared" si="14"/>
        <v>0.67980809621333427</v>
      </c>
      <c r="M83" s="9">
        <f t="shared" si="14"/>
        <v>0.74500854259520377</v>
      </c>
    </row>
    <row r="84" spans="1:26" ht="15" customHeight="1" x14ac:dyDescent="0.2">
      <c r="A84" s="2">
        <v>71</v>
      </c>
      <c r="B84" s="10">
        <f t="shared" si="15"/>
        <v>0.33347890941870817</v>
      </c>
      <c r="C84" s="10">
        <f t="shared" si="15"/>
        <v>0.44587243330568144</v>
      </c>
      <c r="D84" s="10">
        <f t="shared" si="15"/>
        <v>0.54954701694875552</v>
      </c>
      <c r="E84" s="10">
        <f t="shared" si="15"/>
        <v>0.63873666228089232</v>
      </c>
      <c r="F84" s="10">
        <f t="shared" si="15"/>
        <v>0.71222092677490789</v>
      </c>
      <c r="H84" s="2">
        <v>71</v>
      </c>
      <c r="I84" s="10">
        <f t="shared" si="14"/>
        <v>0.40013101847683741</v>
      </c>
      <c r="J84" s="10">
        <f t="shared" si="14"/>
        <v>0.50128518997511329</v>
      </c>
      <c r="K84" s="10">
        <f t="shared" si="14"/>
        <v>0.59459231525388001</v>
      </c>
      <c r="L84" s="10">
        <f t="shared" si="14"/>
        <v>0.67486299605280309</v>
      </c>
      <c r="M84" s="10">
        <f t="shared" si="14"/>
        <v>0.74099883409741707</v>
      </c>
    </row>
    <row r="85" spans="1:26" ht="15" customHeight="1" x14ac:dyDescent="0.2">
      <c r="A85" s="8">
        <v>72</v>
      </c>
      <c r="B85" s="9">
        <f t="shared" si="15"/>
        <v>0.32587373419495597</v>
      </c>
      <c r="C85" s="9">
        <f t="shared" si="15"/>
        <v>0.43850559365899244</v>
      </c>
      <c r="D85" s="9">
        <f t="shared" si="15"/>
        <v>0.54300715423294921</v>
      </c>
      <c r="E85" s="9">
        <f t="shared" si="15"/>
        <v>0.63324680012592494</v>
      </c>
      <c r="F85" s="9">
        <f t="shared" si="15"/>
        <v>0.70776233987376602</v>
      </c>
      <c r="H85" s="8">
        <v>72</v>
      </c>
      <c r="I85" s="9">
        <f t="shared" si="14"/>
        <v>0.39328636077546042</v>
      </c>
      <c r="J85" s="9">
        <f t="shared" si="14"/>
        <v>0.49465503429309321</v>
      </c>
      <c r="K85" s="9">
        <f t="shared" si="14"/>
        <v>0.58870643880965434</v>
      </c>
      <c r="L85" s="9">
        <f t="shared" si="14"/>
        <v>0.66992212011333241</v>
      </c>
      <c r="M85" s="9">
        <f t="shared" si="14"/>
        <v>0.73698610588638946</v>
      </c>
    </row>
    <row r="86" spans="1:26" ht="15" customHeight="1" x14ac:dyDescent="0.2">
      <c r="A86" s="2">
        <v>73</v>
      </c>
      <c r="B86" s="10">
        <f t="shared" si="15"/>
        <v>0.31838756637860482</v>
      </c>
      <c r="C86" s="10">
        <f t="shared" si="15"/>
        <v>0.43120228986407144</v>
      </c>
      <c r="D86" s="10">
        <f t="shared" si="15"/>
        <v>0.53649282295890854</v>
      </c>
      <c r="E86" s="10">
        <f t="shared" si="15"/>
        <v>0.62776235766039057</v>
      </c>
      <c r="F86" s="10">
        <f t="shared" si="15"/>
        <v>0.70330078683486874</v>
      </c>
      <c r="H86" s="2">
        <v>73</v>
      </c>
      <c r="I86" s="10">
        <f t="shared" si="14"/>
        <v>0.38654880974074435</v>
      </c>
      <c r="J86" s="10">
        <f t="shared" si="14"/>
        <v>0.48808206087766426</v>
      </c>
      <c r="K86" s="10">
        <f t="shared" si="14"/>
        <v>0.58284354066301769</v>
      </c>
      <c r="L86" s="10">
        <f t="shared" si="14"/>
        <v>0.66498612189435147</v>
      </c>
      <c r="M86" s="10">
        <f t="shared" si="14"/>
        <v>0.73297070815138188</v>
      </c>
      <c r="Y86" s="2" t="s">
        <v>18</v>
      </c>
      <c r="Z86" s="2">
        <v>1.3479614310000001</v>
      </c>
    </row>
    <row r="87" spans="1:26" ht="15" customHeight="1" x14ac:dyDescent="0.2">
      <c r="A87" s="8">
        <v>74</v>
      </c>
      <c r="B87" s="9">
        <f t="shared" si="15"/>
        <v>0.31102104283426735</v>
      </c>
      <c r="C87" s="9">
        <f t="shared" si="15"/>
        <v>0.42396391884739376</v>
      </c>
      <c r="D87" s="9">
        <f t="shared" si="15"/>
        <v>0.53000518578004041</v>
      </c>
      <c r="E87" s="9">
        <f t="shared" si="15"/>
        <v>0.62228405811595888</v>
      </c>
      <c r="F87" s="9">
        <f t="shared" si="15"/>
        <v>0.69883665779776138</v>
      </c>
      <c r="H87" s="8">
        <v>74</v>
      </c>
      <c r="I87" s="9">
        <f t="shared" si="14"/>
        <v>0.37991893855084058</v>
      </c>
      <c r="J87" s="9">
        <f t="shared" si="14"/>
        <v>0.48156752696265437</v>
      </c>
      <c r="K87" s="9">
        <f t="shared" si="14"/>
        <v>0.57700466720203636</v>
      </c>
      <c r="L87" s="9">
        <f t="shared" si="14"/>
        <v>0.66005565230436303</v>
      </c>
      <c r="M87" s="9">
        <f t="shared" si="14"/>
        <v>0.72895299201798525</v>
      </c>
      <c r="Y87" s="2" t="s">
        <v>19</v>
      </c>
      <c r="Z87" s="2">
        <v>0.34796143099999999</v>
      </c>
    </row>
    <row r="88" spans="1:26" ht="15" customHeight="1" x14ac:dyDescent="0.2">
      <c r="A88" s="2">
        <v>75</v>
      </c>
      <c r="B88" s="10">
        <f t="shared" si="15"/>
        <v>0.30377467046849216</v>
      </c>
      <c r="C88" s="10">
        <f t="shared" si="15"/>
        <v>0.41679181325715237</v>
      </c>
      <c r="D88" s="10">
        <f t="shared" si="15"/>
        <v>0.52354538507131609</v>
      </c>
      <c r="E88" s="10">
        <f t="shared" si="15"/>
        <v>0.61681262146649352</v>
      </c>
      <c r="F88" s="10">
        <f t="shared" si="15"/>
        <v>0.69437034380635798</v>
      </c>
      <c r="H88" s="2">
        <v>75</v>
      </c>
      <c r="I88" s="10">
        <f t="shared" si="14"/>
        <v>0.37339720342164295</v>
      </c>
      <c r="J88" s="10">
        <f t="shared" si="14"/>
        <v>0.47511263193143716</v>
      </c>
      <c r="K88" s="10">
        <f t="shared" si="14"/>
        <v>0.57119084656418451</v>
      </c>
      <c r="L88" s="10">
        <f t="shared" si="14"/>
        <v>0.65513135931984412</v>
      </c>
      <c r="M88" s="10">
        <f t="shared" si="14"/>
        <v>0.72493330942572221</v>
      </c>
      <c r="Y88" s="2" t="s">
        <v>20</v>
      </c>
      <c r="Z88" s="2">
        <v>3.579760093</v>
      </c>
    </row>
    <row r="89" spans="1:26" ht="15" customHeight="1" x14ac:dyDescent="0.2">
      <c r="A89" s="8">
        <v>76</v>
      </c>
      <c r="B89" s="9">
        <f t="shared" si="15"/>
        <v>0.29664882959346989</v>
      </c>
      <c r="C89" s="9">
        <f t="shared" si="15"/>
        <v>0.40968724110303217</v>
      </c>
      <c r="D89" s="9">
        <f t="shared" si="15"/>
        <v>0.51711454219741004</v>
      </c>
      <c r="E89" s="9">
        <f t="shared" si="15"/>
        <v>0.61134876405271643</v>
      </c>
      <c r="F89" s="9">
        <f t="shared" si="15"/>
        <v>0.68990223667227013</v>
      </c>
      <c r="H89" s="8">
        <v>76</v>
      </c>
      <c r="I89" s="9">
        <f t="shared" si="14"/>
        <v>0.36698394663412293</v>
      </c>
      <c r="J89" s="9">
        <f t="shared" si="14"/>
        <v>0.46871851699272893</v>
      </c>
      <c r="K89" s="9">
        <f t="shared" si="14"/>
        <v>0.56540308797766903</v>
      </c>
      <c r="L89" s="9">
        <f t="shared" si="14"/>
        <v>0.65021388764744481</v>
      </c>
      <c r="M89" s="9">
        <f t="shared" si="14"/>
        <v>0.72091201300504315</v>
      </c>
    </row>
    <row r="90" spans="1:26" ht="15" customHeight="1" x14ac:dyDescent="0.2">
      <c r="A90" s="2">
        <v>77</v>
      </c>
      <c r="B90" s="10">
        <f t="shared" si="15"/>
        <v>0.28964377746761538</v>
      </c>
      <c r="C90" s="10">
        <f t="shared" si="15"/>
        <v>0.40265140551605466</v>
      </c>
      <c r="D90" s="10">
        <f t="shared" si="15"/>
        <v>0.51071375681362485</v>
      </c>
      <c r="E90" s="10">
        <f t="shared" si="15"/>
        <v>0.60589319821094501</v>
      </c>
      <c r="F90" s="10">
        <f t="shared" si="15"/>
        <v>0.68543272883756279</v>
      </c>
      <c r="H90" s="2">
        <v>77</v>
      </c>
      <c r="I90" s="10">
        <f t="shared" si="14"/>
        <v>0.36067939972085383</v>
      </c>
      <c r="J90" s="10">
        <f t="shared" si="14"/>
        <v>0.46238626496444923</v>
      </c>
      <c r="K90" s="10">
        <f t="shared" si="14"/>
        <v>0.55964238113226239</v>
      </c>
      <c r="L90" s="10">
        <f t="shared" si="14"/>
        <v>0.64530387838985048</v>
      </c>
      <c r="M90" s="10">
        <f t="shared" si="14"/>
        <v>0.71688945595380649</v>
      </c>
    </row>
    <row r="91" spans="1:26" ht="15" customHeight="1" x14ac:dyDescent="0.2">
      <c r="A91" s="8">
        <v>78</v>
      </c>
      <c r="B91" s="9">
        <f t="shared" si="15"/>
        <v>0.28275965199315656</v>
      </c>
      <c r="C91" s="9">
        <f t="shared" si="15"/>
        <v>0.39568544462596478</v>
      </c>
      <c r="D91" s="9">
        <f t="shared" si="15"/>
        <v>0.50434410620036962</v>
      </c>
      <c r="E91" s="9">
        <f t="shared" si="15"/>
        <v>0.60044663190630809</v>
      </c>
      <c r="F91" s="9">
        <f t="shared" si="15"/>
        <v>0.68096221323703854</v>
      </c>
      <c r="H91" s="8">
        <v>78</v>
      </c>
      <c r="I91" s="9">
        <f t="shared" si="14"/>
        <v>0.3544836867938409</v>
      </c>
      <c r="J91" s="9">
        <f t="shared" si="14"/>
        <v>0.45611690016336837</v>
      </c>
      <c r="K91" s="9">
        <f t="shared" si="14"/>
        <v>0.55390969558033265</v>
      </c>
      <c r="L91" s="9">
        <f t="shared" si="14"/>
        <v>0.64040196871567723</v>
      </c>
      <c r="M91" s="9">
        <f t="shared" si="14"/>
        <v>0.71286599191333466</v>
      </c>
    </row>
    <row r="92" spans="1:26" ht="15" customHeight="1" x14ac:dyDescent="0.2">
      <c r="A92" s="2">
        <v>79</v>
      </c>
      <c r="B92" s="10">
        <f t="shared" si="15"/>
        <v>0.27599647555117707</v>
      </c>
      <c r="C92" s="10">
        <f t="shared" si="15"/>
        <v>0.38879043155333476</v>
      </c>
      <c r="D92" s="10">
        <f t="shared" si="15"/>
        <v>0.49800664463187178</v>
      </c>
      <c r="E92" s="10">
        <f t="shared" si="15"/>
        <v>0.59500976837083475</v>
      </c>
      <c r="F92" s="10">
        <f t="shared" si="15"/>
        <v>0.67649108316015549</v>
      </c>
      <c r="H92" s="2">
        <v>79</v>
      </c>
      <c r="I92" s="10">
        <f t="shared" si="14"/>
        <v>0.34839682799605937</v>
      </c>
      <c r="J92" s="10">
        <f t="shared" si="14"/>
        <v>0.44991138839800127</v>
      </c>
      <c r="K92" s="10">
        <f t="shared" si="14"/>
        <v>0.5482059801686846</v>
      </c>
      <c r="L92" s="10">
        <f t="shared" si="14"/>
        <v>0.63550879153375128</v>
      </c>
      <c r="M92" s="10">
        <f t="shared" si="14"/>
        <v>0.70884197484413991</v>
      </c>
    </row>
    <row r="93" spans="1:26" ht="15" customHeight="1" x14ac:dyDescent="0.2">
      <c r="A93" s="8">
        <v>80</v>
      </c>
      <c r="B93" s="9">
        <f t="shared" ref="B93:F102" si="16">$Z$86/(1+($Z$87*($Z$47^($Z$43*$Z$47^(($Z$44*$D$6)+($Z$45*B$11)+($Z$46*$D$6*B$11))*$Z$88*($A93/100)))))</f>
        <v>0.26935415895497822</v>
      </c>
      <c r="C93" s="9">
        <f t="shared" si="16"/>
        <v>0.38196737451327401</v>
      </c>
      <c r="D93" s="9">
        <f t="shared" si="16"/>
        <v>0.49170240277971788</v>
      </c>
      <c r="E93" s="9">
        <f t="shared" si="16"/>
        <v>0.58958330574680173</v>
      </c>
      <c r="F93" s="9">
        <f t="shared" si="16"/>
        <v>0.67201973211267751</v>
      </c>
      <c r="H93" s="8">
        <v>80</v>
      </c>
      <c r="I93" s="9">
        <f t="shared" si="14"/>
        <v>0.34241874305948039</v>
      </c>
      <c r="J93" s="9">
        <f t="shared" si="14"/>
        <v>0.44377063706194664</v>
      </c>
      <c r="K93" s="9">
        <f t="shared" si="14"/>
        <v>0.54253216250174607</v>
      </c>
      <c r="L93" s="9">
        <f t="shared" si="14"/>
        <v>0.63062497517212157</v>
      </c>
      <c r="M93" s="9">
        <f t="shared" si="14"/>
        <v>0.70481775890140974</v>
      </c>
    </row>
    <row r="94" spans="1:26" ht="15" customHeight="1" x14ac:dyDescent="0.2">
      <c r="A94" s="2">
        <v>81</v>
      </c>
      <c r="B94" s="10">
        <f t="shared" si="16"/>
        <v>0.26283250550312948</v>
      </c>
      <c r="C94" s="10">
        <f t="shared" si="16"/>
        <v>0.37521721702737809</v>
      </c>
      <c r="D94" s="10">
        <f t="shared" si="16"/>
        <v>0.48543238715172904</v>
      </c>
      <c r="E94" s="10">
        <f t="shared" si="16"/>
        <v>0.58416793673571876</v>
      </c>
      <c r="F94" s="10">
        <f t="shared" si="16"/>
        <v>0.66754855367816612</v>
      </c>
      <c r="H94" s="2">
        <v>81</v>
      </c>
      <c r="I94" s="10">
        <f t="shared" si="14"/>
        <v>0.33654925495281651</v>
      </c>
      <c r="J94" s="10">
        <f t="shared" si="14"/>
        <v>0.43769549532464025</v>
      </c>
      <c r="K94" s="10">
        <f t="shared" si="14"/>
        <v>0.53688914843655611</v>
      </c>
      <c r="L94" s="10">
        <f t="shared" si="14"/>
        <v>0.62575114306214685</v>
      </c>
      <c r="M94" s="10">
        <f t="shared" si="14"/>
        <v>0.70079369831034954</v>
      </c>
    </row>
    <row r="95" spans="1:26" ht="15" customHeight="1" x14ac:dyDescent="0.2">
      <c r="A95" s="8">
        <v>82</v>
      </c>
      <c r="B95" s="9">
        <f t="shared" si="16"/>
        <v>0.25643121511414579</v>
      </c>
      <c r="C95" s="9">
        <f t="shared" si="16"/>
        <v>0.36854083824031164</v>
      </c>
      <c r="D95" s="9">
        <f t="shared" si="16"/>
        <v>0.47919757956659526</v>
      </c>
      <c r="E95" s="9">
        <f t="shared" si="16"/>
        <v>0.57876434825331435</v>
      </c>
      <c r="F95" s="9">
        <f t="shared" si="16"/>
        <v>0.66307794137941001</v>
      </c>
      <c r="H95" s="8">
        <v>82</v>
      </c>
      <c r="I95" s="9">
        <f t="shared" si="14"/>
        <v>0.3307880936027312</v>
      </c>
      <c r="J95" s="9">
        <f t="shared" si="14"/>
        <v>0.43168675441628046</v>
      </c>
      <c r="K95" s="9">
        <f t="shared" si="14"/>
        <v>0.53127782160993575</v>
      </c>
      <c r="L95" s="9">
        <f t="shared" si="14"/>
        <v>0.62088791342798288</v>
      </c>
      <c r="M95" s="9">
        <f t="shared" si="14"/>
        <v>0.69677014724146902</v>
      </c>
    </row>
    <row r="96" spans="1:26" ht="15" customHeight="1" x14ac:dyDescent="0.2">
      <c r="A96" s="2">
        <v>83</v>
      </c>
      <c r="B96" s="10">
        <f t="shared" si="16"/>
        <v>0.25014988852537579</v>
      </c>
      <c r="C96" s="10">
        <f t="shared" si="16"/>
        <v>0.36193905333721199</v>
      </c>
      <c r="D96" s="10">
        <f t="shared" si="16"/>
        <v>0.47299893666459936</v>
      </c>
      <c r="E96" s="10">
        <f t="shared" si="16"/>
        <v>0.57337322109087718</v>
      </c>
      <c r="F96" s="10">
        <f t="shared" si="16"/>
        <v>0.6586082885399035</v>
      </c>
      <c r="H96" s="2">
        <v>83</v>
      </c>
      <c r="I96" s="10">
        <f t="shared" si="14"/>
        <v>0.32513489967283821</v>
      </c>
      <c r="J96" s="10">
        <f t="shared" si="14"/>
        <v>0.42574514800349084</v>
      </c>
      <c r="K96" s="10">
        <f t="shared" si="14"/>
        <v>0.52569904299813941</v>
      </c>
      <c r="L96" s="10">
        <f t="shared" si="14"/>
        <v>0.61603589898178945</v>
      </c>
      <c r="M96" s="10">
        <f t="shared" si="14"/>
        <v>0.69274745968591311</v>
      </c>
    </row>
    <row r="97" spans="1:13" ht="15" customHeight="1" x14ac:dyDescent="0.2">
      <c r="A97" s="8">
        <v>84</v>
      </c>
      <c r="B97" s="9">
        <f t="shared" si="16"/>
        <v>0.2439880315393799</v>
      </c>
      <c r="C97" s="9">
        <f t="shared" si="16"/>
        <v>0.35541261405790481</v>
      </c>
      <c r="D97" s="9">
        <f t="shared" si="16"/>
        <v>0.46683738945468439</v>
      </c>
      <c r="E97" s="9">
        <f t="shared" si="16"/>
        <v>0.56799522958329896</v>
      </c>
      <c r="F97" s="9">
        <f t="shared" si="16"/>
        <v>0.65413998814547247</v>
      </c>
      <c r="H97" s="8">
        <v>84</v>
      </c>
      <c r="I97" s="9">
        <f t="shared" si="14"/>
        <v>0.3195892283854419</v>
      </c>
      <c r="J97" s="9">
        <f t="shared" si="14"/>
        <v>0.41987135265211439</v>
      </c>
      <c r="K97" s="9">
        <f t="shared" si="14"/>
        <v>0.52015365050921591</v>
      </c>
      <c r="L97" s="9">
        <f t="shared" si="14"/>
        <v>0.61119570662496903</v>
      </c>
      <c r="M97" s="9">
        <f t="shared" si="14"/>
        <v>0.68872598933092521</v>
      </c>
    </row>
    <row r="98" spans="1:13" ht="15" customHeight="1" x14ac:dyDescent="0.2">
      <c r="A98" s="2">
        <v>85</v>
      </c>
      <c r="B98" s="10">
        <f t="shared" si="16"/>
        <v>0.23794505930181906</v>
      </c>
      <c r="C98" s="10">
        <f t="shared" si="16"/>
        <v>0.34896220930376443</v>
      </c>
      <c r="D98" s="10">
        <f t="shared" si="16"/>
        <v>0.46071384289802447</v>
      </c>
      <c r="E98" s="10">
        <f t="shared" si="16"/>
        <v>0.56263104128414221</v>
      </c>
      <c r="F98" s="10">
        <f t="shared" si="16"/>
        <v>0.64967343270615308</v>
      </c>
      <c r="H98" s="2">
        <v>85</v>
      </c>
      <c r="I98" s="10">
        <f t="shared" si="14"/>
        <v>0.31415055337163716</v>
      </c>
      <c r="J98" s="10">
        <f t="shared" si="14"/>
        <v>0.41406598837338804</v>
      </c>
      <c r="K98" s="10">
        <f t="shared" si="14"/>
        <v>0.514642458608222</v>
      </c>
      <c r="L98" s="10">
        <f t="shared" si="14"/>
        <v>0.60636793715572801</v>
      </c>
      <c r="M98" s="10">
        <f t="shared" si="14"/>
        <v>0.68470608943553779</v>
      </c>
    </row>
    <row r="99" spans="1:13" ht="15" customHeight="1" x14ac:dyDescent="0.2">
      <c r="A99" s="8">
        <v>86</v>
      </c>
      <c r="B99" s="9">
        <f t="shared" si="16"/>
        <v>0.23202030059566212</v>
      </c>
      <c r="C99" s="9">
        <f t="shared" si="16"/>
        <v>0.34258846583290481</v>
      </c>
      <c r="D99" s="9">
        <f t="shared" si="16"/>
        <v>0.45462917552818488</v>
      </c>
      <c r="E99" s="9">
        <f t="shared" si="16"/>
        <v>0.55728131664805747</v>
      </c>
      <c r="F99" s="9">
        <f t="shared" si="16"/>
        <v>0.64520901411842568</v>
      </c>
      <c r="H99" s="8">
        <v>86</v>
      </c>
      <c r="I99" s="9">
        <f t="shared" si="14"/>
        <v>0.3088182705360959</v>
      </c>
      <c r="J99" s="9">
        <f t="shared" si="14"/>
        <v>0.40832961924961431</v>
      </c>
      <c r="K99" s="9">
        <f t="shared" si="14"/>
        <v>0.50916625797536641</v>
      </c>
      <c r="L99" s="9">
        <f t="shared" si="14"/>
        <v>0.60155318498325172</v>
      </c>
      <c r="M99" s="9">
        <f t="shared" si="14"/>
        <v>0.68068811270658314</v>
      </c>
    </row>
    <row r="100" spans="1:13" ht="15" customHeight="1" x14ac:dyDescent="0.2">
      <c r="A100" s="2">
        <v>87</v>
      </c>
      <c r="B100" s="10">
        <f t="shared" si="16"/>
        <v>0.22621300213733625</v>
      </c>
      <c r="C100" s="10">
        <f t="shared" si="16"/>
        <v>0.33629194903926685</v>
      </c>
      <c r="D100" s="10">
        <f t="shared" si="16"/>
        <v>0.44858423910786749</v>
      </c>
      <c r="E100" s="10">
        <f t="shared" si="16"/>
        <v>0.55194670872084794</v>
      </c>
      <c r="F100" s="10">
        <f t="shared" si="16"/>
        <v>0.64074712352790753</v>
      </c>
      <c r="H100" s="2">
        <v>87</v>
      </c>
      <c r="I100" s="10">
        <f t="shared" si="14"/>
        <v>0.30359170192360263</v>
      </c>
      <c r="J100" s="10">
        <f t="shared" si="14"/>
        <v>0.40266275413534014</v>
      </c>
      <c r="K100" s="10">
        <f t="shared" si="14"/>
        <v>0.50372581519708071</v>
      </c>
      <c r="L100" s="10">
        <f t="shared" si="14"/>
        <v>0.59675203784876318</v>
      </c>
      <c r="M100" s="10">
        <f t="shared" si="14"/>
        <v>0.67667241117511678</v>
      </c>
    </row>
    <row r="101" spans="1:13" ht="15" customHeight="1" x14ac:dyDescent="0.2">
      <c r="A101" s="8">
        <v>88</v>
      </c>
      <c r="B101" s="9">
        <f t="shared" si="16"/>
        <v>0.22052233286127904</v>
      </c>
      <c r="C101" s="9">
        <f t="shared" si="16"/>
        <v>0.33007316381107554</v>
      </c>
      <c r="D101" s="9">
        <f t="shared" si="16"/>
        <v>0.44257985832216529</v>
      </c>
      <c r="E101" s="9">
        <f t="shared" si="16"/>
        <v>0.54662786283747444</v>
      </c>
      <c r="F101" s="9">
        <f t="shared" si="16"/>
        <v>0.63628815119260507</v>
      </c>
      <c r="H101" s="8">
        <v>88</v>
      </c>
      <c r="I101" s="9">
        <f t="shared" si="14"/>
        <v>0.29847009957515114</v>
      </c>
      <c r="J101" s="9">
        <f t="shared" si="14"/>
        <v>0.39706584742996798</v>
      </c>
      <c r="K101" s="9">
        <f t="shared" si="14"/>
        <v>0.49832187248994875</v>
      </c>
      <c r="L101" s="9">
        <f t="shared" si="14"/>
        <v>0.59196507655372699</v>
      </c>
      <c r="M101" s="9">
        <f t="shared" si="14"/>
        <v>0.6726593360733446</v>
      </c>
    </row>
    <row r="102" spans="1:13" ht="15" customHeight="1" x14ac:dyDescent="0.2">
      <c r="A102" s="2">
        <v>89</v>
      </c>
      <c r="B102" s="10">
        <f t="shared" si="16"/>
        <v>0.21494738818020961</v>
      </c>
      <c r="C102" s="10">
        <f t="shared" si="16"/>
        <v>0.32393255546406069</v>
      </c>
      <c r="D102" s="10">
        <f t="shared" si="16"/>
        <v>0.43661683050816275</v>
      </c>
      <c r="E102" s="10">
        <f t="shared" si="16"/>
        <v>0.54132541632827547</v>
      </c>
      <c r="F102" s="10">
        <f t="shared" si="16"/>
        <v>0.63183248634682865</v>
      </c>
      <c r="H102" s="2">
        <v>89</v>
      </c>
      <c r="I102" s="10">
        <f t="shared" si="14"/>
        <v>0.29345264936218862</v>
      </c>
      <c r="J102" s="10">
        <f t="shared" si="14"/>
        <v>0.39153929991765468</v>
      </c>
      <c r="K102" s="10">
        <f t="shared" si="14"/>
        <v>0.49295514745734648</v>
      </c>
      <c r="L102" s="10">
        <f t="shared" si="14"/>
        <v>0.5871928746954479</v>
      </c>
      <c r="M102" s="10">
        <f t="shared" si="14"/>
        <v>0.66864923771214579</v>
      </c>
    </row>
    <row r="103" spans="1:13" ht="15" customHeight="1" x14ac:dyDescent="0.2">
      <c r="A103" s="8">
        <v>90</v>
      </c>
      <c r="B103" s="9">
        <f t="shared" ref="B103:F112" si="17">$Z$86/(1+($Z$87*($Z$47^($Z$43*$Z$47^(($Z$44*$D$6)+($Z$45*B$11)+($Z$46*$D$6*B$11))*$Z$88*($A103/100)))))</f>
        <v>0.20948719420930212</v>
      </c>
      <c r="C103" s="9">
        <f t="shared" si="17"/>
        <v>0.31787051074478151</v>
      </c>
      <c r="D103" s="9">
        <f t="shared" si="17"/>
        <v>0.43069592542065438</v>
      </c>
      <c r="E103" s="9">
        <f t="shared" si="17"/>
        <v>0.53603999823366144</v>
      </c>
      <c r="F103" s="9">
        <f t="shared" si="17"/>
        <v>0.62738051706586861</v>
      </c>
      <c r="H103" s="8">
        <v>90</v>
      </c>
      <c r="I103" s="9">
        <f t="shared" si="14"/>
        <v>0.28853847478837191</v>
      </c>
      <c r="J103" s="9">
        <f t="shared" si="14"/>
        <v>0.38608345967030333</v>
      </c>
      <c r="K103" s="9">
        <f t="shared" si="14"/>
        <v>0.48762633287858892</v>
      </c>
      <c r="L103" s="9">
        <f t="shared" si="14"/>
        <v>0.58243599841029536</v>
      </c>
      <c r="M103" s="9">
        <f t="shared" si="14"/>
        <v>0.66464246535928173</v>
      </c>
    </row>
    <row r="104" spans="1:13" ht="15" customHeight="1" x14ac:dyDescent="0.2">
      <c r="A104" s="2">
        <v>91</v>
      </c>
      <c r="B104" s="10">
        <f t="shared" si="17"/>
        <v>0.20414071194330613</v>
      </c>
      <c r="C104" s="10">
        <f t="shared" si="17"/>
        <v>0.31188735889936775</v>
      </c>
      <c r="D104" s="10">
        <f t="shared" si="17"/>
        <v>0.42481788503366885</v>
      </c>
      <c r="E104" s="10">
        <f t="shared" si="17"/>
        <v>0.53077222902753129</v>
      </c>
      <c r="F104" s="10">
        <f t="shared" si="17"/>
        <v>0.62293263013153233</v>
      </c>
      <c r="H104" s="2">
        <v>91</v>
      </c>
      <c r="I104" s="10">
        <f t="shared" si="14"/>
        <v>0.28372664074897552</v>
      </c>
      <c r="J104" s="10">
        <f t="shared" si="14"/>
        <v>0.38069862300943103</v>
      </c>
      <c r="K104" s="10">
        <f t="shared" si="14"/>
        <v>0.48233609653030196</v>
      </c>
      <c r="L104" s="10">
        <f t="shared" si="14"/>
        <v>0.5776950061247782</v>
      </c>
      <c r="M104" s="10">
        <f t="shared" si="14"/>
        <v>0.66063936711837912</v>
      </c>
    </row>
    <row r="105" spans="1:13" ht="15" customHeight="1" x14ac:dyDescent="0.2">
      <c r="A105" s="8">
        <v>92</v>
      </c>
      <c r="B105" s="9">
        <f t="shared" si="17"/>
        <v>0.19890684137653314</v>
      </c>
      <c r="C105" s="9">
        <f t="shared" si="17"/>
        <v>0.30598337280296561</v>
      </c>
      <c r="D105" s="9">
        <f t="shared" si="17"/>
        <v>0.41898342337742478</v>
      </c>
      <c r="E105" s="9">
        <f t="shared" si="17"/>
        <v>0.52552272034963865</v>
      </c>
      <c r="F105" s="9">
        <f t="shared" si="17"/>
        <v>0.61848921089864295</v>
      </c>
      <c r="H105" s="8">
        <v>92</v>
      </c>
      <c r="I105" s="9">
        <f t="shared" si="14"/>
        <v>0.27901615723887985</v>
      </c>
      <c r="J105" s="9">
        <f t="shared" si="14"/>
        <v>0.37538503552266911</v>
      </c>
      <c r="K105" s="9">
        <f t="shared" si="14"/>
        <v>0.47708508103968228</v>
      </c>
      <c r="L105" s="9">
        <f t="shared" si="14"/>
        <v>0.57297044831467481</v>
      </c>
      <c r="M105" s="9">
        <f t="shared" si="14"/>
        <v>0.65664028980877864</v>
      </c>
    </row>
    <row r="106" spans="1:13" ht="15" customHeight="1" x14ac:dyDescent="0.2">
      <c r="A106" s="2">
        <v>93</v>
      </c>
      <c r="B106" s="10">
        <f t="shared" si="17"/>
        <v>0.19378442555647615</v>
      </c>
      <c r="C106" s="10">
        <f t="shared" si="17"/>
        <v>0.30015877014519604</v>
      </c>
      <c r="D106" s="10">
        <f t="shared" si="17"/>
        <v>0.41319322641027112</v>
      </c>
      <c r="E106" s="10">
        <f t="shared" si="17"/>
        <v>0.52029207474712558</v>
      </c>
      <c r="F106" s="10">
        <f t="shared" si="17"/>
        <v>0.6140506431625935</v>
      </c>
      <c r="H106" s="2">
        <v>93</v>
      </c>
      <c r="I106" s="10">
        <f t="shared" si="14"/>
        <v>0.27440598300082852</v>
      </c>
      <c r="J106" s="10">
        <f t="shared" si="14"/>
        <v>0.3701428931306765</v>
      </c>
      <c r="K106" s="10">
        <f t="shared" si="14"/>
        <v>0.47187390376924399</v>
      </c>
      <c r="L106" s="10">
        <f t="shared" si="14"/>
        <v>0.56826286727241304</v>
      </c>
      <c r="M106" s="10">
        <f t="shared" si="14"/>
        <v>0.65264557884633412</v>
      </c>
    </row>
    <row r="107" spans="1:13" ht="15" customHeight="1" x14ac:dyDescent="0.2">
      <c r="A107" s="8">
        <v>94</v>
      </c>
      <c r="B107" s="9">
        <f t="shared" si="17"/>
        <v>0.18877225456267879</v>
      </c>
      <c r="C107" s="9">
        <f t="shared" si="17"/>
        <v>0.29441371466694072</v>
      </c>
      <c r="D107" s="9">
        <f t="shared" si="17"/>
        <v>0.40744795192510286</v>
      </c>
      <c r="E107" s="9">
        <f t="shared" si="17"/>
        <v>0.51508088542541886</v>
      </c>
      <c r="F107" s="9">
        <f t="shared" si="17"/>
        <v>0.60961730902805511</v>
      </c>
      <c r="H107" s="8">
        <v>94</v>
      </c>
      <c r="I107" s="9">
        <f t="shared" si="14"/>
        <v>0.26989502910641094</v>
      </c>
      <c r="J107" s="9">
        <f t="shared" si="14"/>
        <v>0.36497234320024663</v>
      </c>
      <c r="K107" s="9">
        <f t="shared" si="14"/>
        <v>0.46670315673259255</v>
      </c>
      <c r="L107" s="9">
        <f t="shared" si="14"/>
        <v>0.56357279688287698</v>
      </c>
      <c r="M107" s="9">
        <f t="shared" si="14"/>
        <v>0.64865557812524954</v>
      </c>
    </row>
    <row r="108" spans="1:13" ht="15" customHeight="1" x14ac:dyDescent="0.2">
      <c r="A108" s="2">
        <v>95</v>
      </c>
      <c r="B108" s="10">
        <f t="shared" si="17"/>
        <v>0.18386906940329578</v>
      </c>
      <c r="C108" s="10">
        <f t="shared" si="17"/>
        <v>0.28874831744382595</v>
      </c>
      <c r="D108" s="10">
        <f t="shared" si="17"/>
        <v>0.40174822948967864</v>
      </c>
      <c r="E108" s="10">
        <f t="shared" si="17"/>
        <v>0.50988973600867304</v>
      </c>
      <c r="F108" s="10">
        <f t="shared" si="17"/>
        <v>0.60518958877893214</v>
      </c>
      <c r="H108" s="2">
        <v>95</v>
      </c>
      <c r="I108" s="10">
        <f t="shared" si="14"/>
        <v>0.26548216246296619</v>
      </c>
      <c r="J108" s="10">
        <f t="shared" si="14"/>
        <v>0.35987348569944333</v>
      </c>
      <c r="K108" s="10">
        <f t="shared" si="14"/>
        <v>0.46157340654071077</v>
      </c>
      <c r="L108" s="10">
        <f t="shared" si="14"/>
        <v>0.55890076240780573</v>
      </c>
      <c r="M108" s="10">
        <f t="shared" si="14"/>
        <v>0.64467062990103896</v>
      </c>
    </row>
    <row r="109" spans="1:13" ht="15" customHeight="1" x14ac:dyDescent="0.2">
      <c r="A109" s="8">
        <v>96</v>
      </c>
      <c r="B109" s="9">
        <f t="shared" si="17"/>
        <v>0.1790735658225911</v>
      </c>
      <c r="C109" s="9">
        <f t="shared" si="17"/>
        <v>0.2831626382118192</v>
      </c>
      <c r="D109" s="9">
        <f t="shared" si="17"/>
        <v>0.39609466042021207</v>
      </c>
      <c r="E109" s="9">
        <f t="shared" si="17"/>
        <v>0.50471920030992901</v>
      </c>
      <c r="F109" s="9">
        <f t="shared" si="17"/>
        <v>0.60076786074965705</v>
      </c>
      <c r="H109" s="8">
        <v>96</v>
      </c>
      <c r="I109" s="9">
        <f t="shared" si="14"/>
        <v>0.26116620924033196</v>
      </c>
      <c r="J109" s="9">
        <f t="shared" si="14"/>
        <v>0.35484637439063726</v>
      </c>
      <c r="K109" s="9">
        <f t="shared" si="14"/>
        <v>0.45648519437819091</v>
      </c>
      <c r="L109" s="9">
        <f t="shared" si="14"/>
        <v>0.55424728027893611</v>
      </c>
      <c r="M109" s="9">
        <f t="shared" si="14"/>
        <v>0.64069107467469133</v>
      </c>
    </row>
    <row r="110" spans="1:13" ht="15" customHeight="1" x14ac:dyDescent="0.2">
      <c r="A110" s="2">
        <v>97</v>
      </c>
      <c r="B110" s="10">
        <f t="shared" si="17"/>
        <v>0.17438439801340166</v>
      </c>
      <c r="C110" s="10">
        <f t="shared" si="17"/>
        <v>0.27765668673042737</v>
      </c>
      <c r="D110" s="10">
        <f t="shared" si="17"/>
        <v>0.39048781778754865</v>
      </c>
      <c r="E110" s="10">
        <f t="shared" si="17"/>
        <v>0.49956984211113198</v>
      </c>
      <c r="F110" s="10">
        <f t="shared" si="17"/>
        <v>0.59635250119791805</v>
      </c>
      <c r="H110" s="2">
        <v>97</v>
      </c>
      <c r="I110" s="10">
        <f t="shared" si="14"/>
        <v>0.25694595821206151</v>
      </c>
      <c r="J110" s="10">
        <f t="shared" si="14"/>
        <v>0.34989101805738465</v>
      </c>
      <c r="K110" s="10">
        <f t="shared" si="14"/>
        <v>0.45143903600879376</v>
      </c>
      <c r="L110" s="10">
        <f t="shared" si="14"/>
        <v>0.54961285790001879</v>
      </c>
      <c r="M110" s="10">
        <f t="shared" si="14"/>
        <v>0.63671725107812627</v>
      </c>
    </row>
    <row r="111" spans="1:13" ht="15" customHeight="1" x14ac:dyDescent="0.2">
      <c r="A111" s="8">
        <v>98</v>
      </c>
      <c r="B111" s="9">
        <f t="shared" si="17"/>
        <v>0.16980018222935039</v>
      </c>
      <c r="C111" s="9">
        <f t="shared" si="17"/>
        <v>0.27223042417907439</v>
      </c>
      <c r="D111" s="9">
        <f t="shared" si="17"/>
        <v>0.3849282464551933</v>
      </c>
      <c r="E111" s="9">
        <f t="shared" si="17"/>
        <v>0.49444221495315083</v>
      </c>
      <c r="F111" s="9">
        <f t="shared" si="17"/>
        <v>0.5919438841789062</v>
      </c>
      <c r="H111" s="8">
        <v>98</v>
      </c>
      <c r="I111" s="9">
        <f t="shared" si="14"/>
        <v>0.25282016400641538</v>
      </c>
      <c r="J111" s="9">
        <f t="shared" si="14"/>
        <v>0.34500738176116696</v>
      </c>
      <c r="K111" s="9">
        <f t="shared" si="14"/>
        <v>0.44643542180967399</v>
      </c>
      <c r="L111" s="9">
        <f t="shared" si="14"/>
        <v>0.54499799345783573</v>
      </c>
      <c r="M111" s="9">
        <f t="shared" si="14"/>
        <v>0.63274949576101558</v>
      </c>
    </row>
    <row r="112" spans="1:13" ht="15" customHeight="1" x14ac:dyDescent="0.2">
      <c r="A112" s="2">
        <v>99</v>
      </c>
      <c r="B112" s="10">
        <f t="shared" si="17"/>
        <v>0.16531950029231238</v>
      </c>
      <c r="C112" s="10">
        <f t="shared" si="17"/>
        <v>0.26688376458232282</v>
      </c>
      <c r="D112" s="10">
        <f t="shared" si="17"/>
        <v>0.37941646314840077</v>
      </c>
      <c r="E112" s="10">
        <f t="shared" si="17"/>
        <v>0.48933686193590797</v>
      </c>
      <c r="F112" s="10">
        <f t="shared" si="17"/>
        <v>0.58754238142117032</v>
      </c>
      <c r="H112" s="2">
        <v>99</v>
      </c>
      <c r="I112" s="10">
        <f t="shared" si="14"/>
        <v>0.24878755026308114</v>
      </c>
      <c r="J112" s="10">
        <f t="shared" si="14"/>
        <v>0.34019538812409056</v>
      </c>
      <c r="K112" s="10">
        <f t="shared" si="14"/>
        <v>0.44147481683356071</v>
      </c>
      <c r="L112" s="10">
        <f t="shared" si="14"/>
        <v>0.54040317574231722</v>
      </c>
      <c r="M112" s="10">
        <f t="shared" si="14"/>
        <v>0.6287881432790533</v>
      </c>
    </row>
    <row r="113" spans="1:13" ht="15" customHeight="1" x14ac:dyDescent="0.2">
      <c r="A113" s="8">
        <v>100</v>
      </c>
      <c r="B113" s="9">
        <f t="shared" ref="B113:F122" si="18">$Z$86/(1+($Z$87*($Z$47^($Z$43*$Z$47^(($Z$44*$D$6)+($Z$45*B$11)+($Z$46*$D$6*B$11))*$Z$88*($A113/100)))))</f>
        <v>0.16094090299133462</v>
      </c>
      <c r="C113" s="9">
        <f t="shared" si="18"/>
        <v>0.26161657625972229</v>
      </c>
      <c r="D113" s="9">
        <f t="shared" si="18"/>
        <v>0.37395295655350019</v>
      </c>
      <c r="E113" s="9">
        <f t="shared" si="18"/>
        <v>0.48425431552872655</v>
      </c>
      <c r="F113" s="9">
        <f t="shared" si="18"/>
        <v>0.58314836220416699</v>
      </c>
      <c r="H113" s="8">
        <v>100</v>
      </c>
      <c r="I113" s="9">
        <f t="shared" si="14"/>
        <v>0.24484681269220118</v>
      </c>
      <c r="J113" s="9">
        <f t="shared" si="14"/>
        <v>0.3354549186337501</v>
      </c>
      <c r="K113" s="9">
        <f t="shared" si="14"/>
        <v>0.43655766089815018</v>
      </c>
      <c r="L113" s="9">
        <f t="shared" si="14"/>
        <v>0.53582888397585393</v>
      </c>
      <c r="M113" s="9">
        <f t="shared" si="14"/>
        <v>0.6248335259837503</v>
      </c>
    </row>
    <row r="114" spans="1:13" ht="15" customHeight="1" x14ac:dyDescent="0.2">
      <c r="A114" s="2">
        <v>101</v>
      </c>
      <c r="B114" s="10">
        <f t="shared" si="18"/>
        <v>0.15666291336986612</v>
      </c>
      <c r="C114" s="10">
        <f t="shared" si="18"/>
        <v>0.25642868329617652</v>
      </c>
      <c r="D114" s="10">
        <f t="shared" si="18"/>
        <v>0.36853818744658079</v>
      </c>
      <c r="E114" s="10">
        <f t="shared" si="18"/>
        <v>0.4791950973909776</v>
      </c>
      <c r="F114" s="10">
        <f t="shared" si="18"/>
        <v>0.57876219323758582</v>
      </c>
      <c r="H114" s="2">
        <v>101</v>
      </c>
      <c r="I114" s="10">
        <f t="shared" si="14"/>
        <v>0.24099662203287953</v>
      </c>
      <c r="J114" s="10">
        <f t="shared" si="14"/>
        <v>0.3307858149665589</v>
      </c>
      <c r="K114" s="10">
        <f t="shared" si="14"/>
        <v>0.43168436870192273</v>
      </c>
      <c r="L114" s="10">
        <f t="shared" si="14"/>
        <v>0.53127558765187988</v>
      </c>
      <c r="M114" s="10">
        <f t="shared" si="14"/>
        <v>0.62088597391382727</v>
      </c>
    </row>
    <row r="115" spans="1:13" ht="15" customHeight="1" x14ac:dyDescent="0.2">
      <c r="A115" s="8">
        <v>102</v>
      </c>
      <c r="B115" s="9">
        <f t="shared" si="18"/>
        <v>0.15248402989878129</v>
      </c>
      <c r="C115" s="9">
        <f t="shared" si="18"/>
        <v>0.25131986702885645</v>
      </c>
      <c r="D115" s="9">
        <f t="shared" si="18"/>
        <v>0.36317258885063053</v>
      </c>
      <c r="E115" s="9">
        <f t="shared" si="18"/>
        <v>0.47415971820309449</v>
      </c>
      <c r="F115" s="9">
        <f t="shared" si="18"/>
        <v>0.57438423854253395</v>
      </c>
      <c r="H115" s="8">
        <v>102</v>
      </c>
      <c r="I115" s="9">
        <f t="shared" si="14"/>
        <v>0.23723562690890318</v>
      </c>
      <c r="J115" s="9">
        <f t="shared" si="14"/>
        <v>0.32618788032597079</v>
      </c>
      <c r="K115" s="9">
        <f t="shared" si="14"/>
        <v>0.42685532996556752</v>
      </c>
      <c r="L115" s="9">
        <f t="shared" si="14"/>
        <v>0.52674374638278509</v>
      </c>
      <c r="M115" s="9">
        <f t="shared" si="14"/>
        <v>0.61694581468828058</v>
      </c>
    </row>
    <row r="116" spans="1:13" ht="15" customHeight="1" x14ac:dyDescent="0.2">
      <c r="A116" s="2">
        <v>103</v>
      </c>
      <c r="B116" s="10">
        <f t="shared" si="18"/>
        <v>0.14840272953326913</v>
      </c>
      <c r="C116" s="10">
        <f t="shared" si="18"/>
        <v>0.24628986754681595</v>
      </c>
      <c r="D116" s="10">
        <f t="shared" si="18"/>
        <v>0.35785656622018397</v>
      </c>
      <c r="E116" s="10">
        <f t="shared" si="18"/>
        <v>0.46914867750800898</v>
      </c>
      <c r="F116" s="10">
        <f t="shared" si="18"/>
        <v>0.57001485933465657</v>
      </c>
      <c r="H116" s="2">
        <v>103</v>
      </c>
      <c r="I116" s="10">
        <f t="shared" si="14"/>
        <v>0.23356245657994223</v>
      </c>
      <c r="J116" s="10">
        <f t="shared" si="14"/>
        <v>0.3216608807921344</v>
      </c>
      <c r="K116" s="10">
        <f t="shared" si="14"/>
        <v>0.42207090959816562</v>
      </c>
      <c r="L116" s="10">
        <f t="shared" si="14"/>
        <v>0.52223380975720812</v>
      </c>
      <c r="M116" s="10">
        <f t="shared" si="14"/>
        <v>0.61301337340119089</v>
      </c>
    </row>
    <row r="117" spans="1:13" ht="15" customHeight="1" x14ac:dyDescent="0.2">
      <c r="A117" s="8">
        <v>104</v>
      </c>
      <c r="B117" s="9">
        <f t="shared" si="18"/>
        <v>0.14441747065221414</v>
      </c>
      <c r="C117" s="9">
        <f t="shared" si="18"/>
        <v>0.24133838519960996</v>
      </c>
      <c r="D117" s="9">
        <f t="shared" si="18"/>
        <v>0.35259049765250655</v>
      </c>
      <c r="E117" s="9">
        <f t="shared" si="18"/>
        <v>0.46416246356304464</v>
      </c>
      <c r="F117" s="9">
        <f t="shared" si="18"/>
        <v>0.5656544139092714</v>
      </c>
      <c r="H117" s="8">
        <v>104</v>
      </c>
      <c r="I117" s="9">
        <f t="shared" si="14"/>
        <v>0.22997572358699273</v>
      </c>
      <c r="J117" s="9">
        <f t="shared" si="14"/>
        <v>0.31720454667964898</v>
      </c>
      <c r="K117" s="9">
        <f t="shared" si="14"/>
        <v>0.41733144788725596</v>
      </c>
      <c r="L117" s="9">
        <f t="shared" si="14"/>
        <v>0.51774621720674019</v>
      </c>
      <c r="M117" s="9">
        <f t="shared" si="14"/>
        <v>0.60908897251834426</v>
      </c>
    </row>
    <row r="118" spans="1:13" ht="15" customHeight="1" x14ac:dyDescent="0.2">
      <c r="A118" s="2">
        <v>105</v>
      </c>
      <c r="B118" s="10">
        <f t="shared" si="18"/>
        <v>0.14052669587921165</v>
      </c>
      <c r="C118" s="10">
        <f t="shared" si="18"/>
        <v>0.23646508211136821</v>
      </c>
      <c r="D118" s="10">
        <f t="shared" si="18"/>
        <v>0.34737473412431236</v>
      </c>
      <c r="E118" s="10">
        <f t="shared" si="18"/>
        <v>0.45920155320228684</v>
      </c>
      <c r="F118" s="10">
        <f t="shared" si="18"/>
        <v>0.56130325752859023</v>
      </c>
      <c r="H118" s="2">
        <v>105</v>
      </c>
      <c r="I118" s="10">
        <f t="shared" si="14"/>
        <v>0.22647402629129049</v>
      </c>
      <c r="J118" s="10">
        <f t="shared" si="14"/>
        <v>0.31281857390023138</v>
      </c>
      <c r="K118" s="10">
        <f t="shared" si="14"/>
        <v>0.41263726071188112</v>
      </c>
      <c r="L118" s="10">
        <f t="shared" si="14"/>
        <v>0.51328139788205818</v>
      </c>
      <c r="M118" s="10">
        <f t="shared" si="14"/>
        <v>0.60517293177573117</v>
      </c>
    </row>
    <row r="119" spans="1:13" ht="15" customHeight="1" x14ac:dyDescent="0.2">
      <c r="A119" s="8">
        <v>106</v>
      </c>
      <c r="B119" s="9">
        <f t="shared" si="18"/>
        <v>0.1367288347848466</v>
      </c>
      <c r="C119" s="9">
        <f t="shared" si="18"/>
        <v>0.231669583696922</v>
      </c>
      <c r="D119" s="9">
        <f t="shared" si="18"/>
        <v>0.34220959975299525</v>
      </c>
      <c r="E119" s="9">
        <f t="shared" si="18"/>
        <v>0.45426641170943738</v>
      </c>
      <c r="F119" s="9">
        <f t="shared" si="18"/>
        <v>0.55696174231110007</v>
      </c>
      <c r="H119" s="8">
        <v>106</v>
      </c>
      <c r="I119" s="9">
        <f t="shared" si="14"/>
        <v>0.22305595130636197</v>
      </c>
      <c r="J119" s="9">
        <f t="shared" si="14"/>
        <v>0.30850262532722983</v>
      </c>
      <c r="K119" s="9">
        <f t="shared" si="14"/>
        <v>0.40798863977769573</v>
      </c>
      <c r="L119" s="9">
        <f t="shared" si="14"/>
        <v>0.50883977053849361</v>
      </c>
      <c r="M119" s="9">
        <f t="shared" si="14"/>
        <v>0.6012655680799901</v>
      </c>
    </row>
    <row r="120" spans="1:13" ht="15" customHeight="1" x14ac:dyDescent="0.2">
      <c r="A120" s="2">
        <v>107</v>
      </c>
      <c r="B120" s="10">
        <f t="shared" si="18"/>
        <v>0.13302230647030475</v>
      </c>
      <c r="C120" s="10">
        <f t="shared" si="18"/>
        <v>0.22695148017674752</v>
      </c>
      <c r="D120" s="10">
        <f t="shared" si="18"/>
        <v>0.33709539208132611</v>
      </c>
      <c r="E120" s="10">
        <f t="shared" si="18"/>
        <v>0.44935749270114195</v>
      </c>
      <c r="F120" s="10">
        <f t="shared" si="18"/>
        <v>0.55263021712317084</v>
      </c>
      <c r="H120" s="2">
        <v>107</v>
      </c>
      <c r="I120" s="10">
        <f t="shared" si="14"/>
        <v>0.2197200758232743</v>
      </c>
      <c r="J120" s="10">
        <f t="shared" si="14"/>
        <v>0.30425633215907277</v>
      </c>
      <c r="K120" s="10">
        <f t="shared" si="14"/>
        <v>0.40338585287319351</v>
      </c>
      <c r="L120" s="10">
        <f t="shared" si="14"/>
        <v>0.50442174343102775</v>
      </c>
      <c r="M120" s="10">
        <f t="shared" si="14"/>
        <v>0.59736719541085381</v>
      </c>
    </row>
    <row r="121" spans="1:13" ht="15" customHeight="1" x14ac:dyDescent="0.2">
      <c r="A121" s="8">
        <v>108</v>
      </c>
      <c r="B121" s="9">
        <f t="shared" si="18"/>
        <v>0.1294055220328032</v>
      </c>
      <c r="C121" s="9">
        <f t="shared" si="18"/>
        <v>0.22231032808764215</v>
      </c>
      <c r="D121" s="9">
        <f t="shared" si="18"/>
        <v>0.33203238238455823</v>
      </c>
      <c r="E121" s="9">
        <f t="shared" si="18"/>
        <v>0.44447523802076444</v>
      </c>
      <c r="F121" s="9">
        <f t="shared" si="18"/>
        <v>0.54830902747295873</v>
      </c>
      <c r="H121" s="8">
        <v>108</v>
      </c>
      <c r="I121" s="9">
        <f t="shared" si="14"/>
        <v>0.2164649698295229</v>
      </c>
      <c r="J121" s="9">
        <f t="shared" si="14"/>
        <v>0.30007929527887794</v>
      </c>
      <c r="K121" s="9">
        <f t="shared" si="14"/>
        <v>0.39882914414610238</v>
      </c>
      <c r="L121" s="9">
        <f t="shared" si="14"/>
        <v>0.50002771421868797</v>
      </c>
      <c r="M121" s="9">
        <f t="shared" si="14"/>
        <v>0.59347812472566286</v>
      </c>
    </row>
    <row r="122" spans="1:13" ht="15" customHeight="1" x14ac:dyDescent="0.2">
      <c r="A122" s="2">
        <v>109</v>
      </c>
      <c r="B122" s="10">
        <f t="shared" si="18"/>
        <v>0.1258768869136998</v>
      </c>
      <c r="C122" s="10">
        <f t="shared" si="18"/>
        <v>0.21774565178621613</v>
      </c>
      <c r="D122" s="10">
        <f t="shared" si="18"/>
        <v>0.32702081599886612</v>
      </c>
      <c r="E122" s="10">
        <f t="shared" si="18"/>
        <v>0.43962007764257161</v>
      </c>
      <c r="F122" s="10">
        <f t="shared" si="18"/>
        <v>0.54399851540666622</v>
      </c>
      <c r="H122" s="2">
        <v>109</v>
      </c>
      <c r="I122" s="10">
        <f t="shared" si="14"/>
        <v>0.21328919822232983</v>
      </c>
      <c r="J122" s="10">
        <f t="shared" si="14"/>
        <v>0.29597108660759452</v>
      </c>
      <c r="K122" s="10">
        <f t="shared" si="14"/>
        <v>0.39431873439897958</v>
      </c>
      <c r="L122" s="10">
        <f t="shared" si="14"/>
        <v>0.49565806987831451</v>
      </c>
      <c r="M122" s="10">
        <f t="shared" si="14"/>
        <v>0.58959866386599957</v>
      </c>
    </row>
    <row r="123" spans="1:13" ht="15" customHeight="1" x14ac:dyDescent="0.2">
      <c r="A123" s="8">
        <v>110</v>
      </c>
      <c r="B123" s="9">
        <f t="shared" ref="B123:F132" si="19">$Z$86/(1+($Z$87*($Z$47^($Z$43*$Z$47^(($Z$44*$D$6)+($Z$45*B$11)+($Z$46*$D$6*B$11))*$Z$88*($A123/100)))))</f>
        <v>0.12243480313048682</v>
      </c>
      <c r="C123" s="9">
        <f t="shared" si="19"/>
        <v>0.21325694494244596</v>
      </c>
      <c r="D123" s="9">
        <f t="shared" si="19"/>
        <v>0.32206091267003484</v>
      </c>
      <c r="E123" s="9">
        <f t="shared" si="19"/>
        <v>0.43479242958627135</v>
      </c>
      <c r="F123" s="9">
        <f t="shared" si="19"/>
        <v>0.53969901940722043</v>
      </c>
      <c r="H123" s="8">
        <v>110</v>
      </c>
      <c r="I123" s="9">
        <f t="shared" si="14"/>
        <v>0.21019132281743813</v>
      </c>
      <c r="J123" s="9">
        <f t="shared" si="14"/>
        <v>0.29193125044820134</v>
      </c>
      <c r="K123" s="9">
        <f t="shared" si="14"/>
        <v>0.3898548214030314</v>
      </c>
      <c r="L123" s="9">
        <f t="shared" si="14"/>
        <v>0.49131318662764423</v>
      </c>
      <c r="M123" s="9">
        <f t="shared" si="14"/>
        <v>0.58572911746649836</v>
      </c>
    </row>
    <row r="124" spans="1:13" ht="15" customHeight="1" x14ac:dyDescent="0.2">
      <c r="A124" s="2">
        <v>111</v>
      </c>
      <c r="B124" s="10">
        <f t="shared" si="19"/>
        <v>0.11907767139418614</v>
      </c>
      <c r="C124" s="10">
        <f t="shared" si="19"/>
        <v>0.2088436720206952</v>
      </c>
      <c r="D124" s="10">
        <f t="shared" si="19"/>
        <v>0.31715286692131073</v>
      </c>
      <c r="E124" s="10">
        <f t="shared" si="19"/>
        <v>0.42999269984183863</v>
      </c>
      <c r="F124" s="10">
        <f t="shared" si="19"/>
        <v>0.53541087429542789</v>
      </c>
      <c r="H124" s="2">
        <v>111</v>
      </c>
      <c r="I124" s="10">
        <f t="shared" si="14"/>
        <v>0.20716990425476753</v>
      </c>
      <c r="J124" s="10">
        <f t="shared" si="14"/>
        <v>0.28795930481862569</v>
      </c>
      <c r="K124" s="10">
        <f t="shared" si="14"/>
        <v>0.38543758022917962</v>
      </c>
      <c r="L124" s="10">
        <f t="shared" si="14"/>
        <v>0.48699342985765481</v>
      </c>
      <c r="M124" s="10">
        <f t="shared" si="14"/>
        <v>0.58186978686588509</v>
      </c>
    </row>
    <row r="125" spans="1:13" ht="15" customHeight="1" x14ac:dyDescent="0.2">
      <c r="A125" s="8">
        <v>112</v>
      </c>
      <c r="B125" s="9">
        <f t="shared" si="19"/>
        <v>0.11580389311394106</v>
      </c>
      <c r="C125" s="9">
        <f t="shared" si="19"/>
        <v>0.20450526974577826</v>
      </c>
      <c r="D125" s="9">
        <f t="shared" si="19"/>
        <v>0.31229684843931771</v>
      </c>
      <c r="E125" s="9">
        <f t="shared" si="19"/>
        <v>0.42522128230454703</v>
      </c>
      <c r="F125" s="9">
        <f t="shared" si="19"/>
        <v>0.53113441113366189</v>
      </c>
      <c r="H125" s="8">
        <v>112</v>
      </c>
      <c r="I125" s="9">
        <f t="shared" si="14"/>
        <v>0.20422350380254695</v>
      </c>
      <c r="J125" s="9">
        <f t="shared" si="14"/>
        <v>0.28405474277120046</v>
      </c>
      <c r="K125" s="9">
        <f t="shared" si="14"/>
        <v>0.38106716359538595</v>
      </c>
      <c r="L125" s="9">
        <f t="shared" si="14"/>
        <v>0.48269915407409236</v>
      </c>
      <c r="M125" s="9">
        <f t="shared" si="14"/>
        <v>0.57802097002029573</v>
      </c>
    </row>
    <row r="126" spans="1:13" ht="15" customHeight="1" x14ac:dyDescent="0.2">
      <c r="A126" s="2">
        <v>113</v>
      </c>
      <c r="B126" s="10">
        <f t="shared" si="19"/>
        <v>0.11261187229085245</v>
      </c>
      <c r="C126" s="10">
        <f t="shared" si="19"/>
        <v>0.20024114855180156</v>
      </c>
      <c r="D126" s="10">
        <f t="shared" si="19"/>
        <v>0.307493002476947</v>
      </c>
      <c r="E126" s="10">
        <f t="shared" si="19"/>
        <v>0.42047855872011197</v>
      </c>
      <c r="F126" s="10">
        <f t="shared" si="19"/>
        <v>0.52686995713213003</v>
      </c>
      <c r="H126" s="2">
        <v>113</v>
      </c>
      <c r="I126" s="10">
        <f t="shared" si="14"/>
        <v>0.20135068506176723</v>
      </c>
      <c r="J126" s="10">
        <f t="shared" si="14"/>
        <v>0.28021703369662143</v>
      </c>
      <c r="K126" s="10">
        <f t="shared" si="14"/>
        <v>0.37674370222925235</v>
      </c>
      <c r="L126" s="10">
        <f t="shared" si="14"/>
        <v>0.47843070284810074</v>
      </c>
      <c r="M126" s="10">
        <f t="shared" si="14"/>
        <v>0.574182961418917</v>
      </c>
    </row>
    <row r="127" spans="1:13" ht="15" customHeight="1" x14ac:dyDescent="0.2">
      <c r="A127" s="8">
        <v>114</v>
      </c>
      <c r="B127" s="9">
        <f t="shared" si="19"/>
        <v>0.10950001730332713</v>
      </c>
      <c r="C127" s="9">
        <f t="shared" si="19"/>
        <v>0.19605069401167693</v>
      </c>
      <c r="D127" s="9">
        <f t="shared" si="19"/>
        <v>0.3027414502721254</v>
      </c>
      <c r="E127" s="9">
        <f t="shared" si="19"/>
        <v>0.41576489863983856</v>
      </c>
      <c r="F127" s="9">
        <f t="shared" si="19"/>
        <v>0.52261783555777697</v>
      </c>
      <c r="H127" s="8">
        <v>114</v>
      </c>
      <c r="I127" s="9">
        <f t="shared" si="14"/>
        <v>0.19855001557299443</v>
      </c>
      <c r="J127" s="9">
        <f t="shared" si="14"/>
        <v>0.27644562461050926</v>
      </c>
      <c r="K127" s="9">
        <f t="shared" si="14"/>
        <v>0.37246730524491289</v>
      </c>
      <c r="L127" s="9">
        <f t="shared" si="14"/>
        <v>0.47418840877585478</v>
      </c>
      <c r="M127" s="9">
        <f t="shared" si="14"/>
        <v>0.57035605200199924</v>
      </c>
    </row>
    <row r="128" spans="1:13" ht="15" customHeight="1" x14ac:dyDescent="0.2">
      <c r="A128" s="2">
        <v>115</v>
      </c>
      <c r="B128" s="10">
        <f t="shared" si="19"/>
        <v>0.10646674258640004</v>
      </c>
      <c r="C128" s="10">
        <f t="shared" si="19"/>
        <v>0.19193326824536552</v>
      </c>
      <c r="D128" s="10">
        <f t="shared" si="19"/>
        <v>0.29804228948137718</v>
      </c>
      <c r="E128" s="10">
        <f t="shared" si="19"/>
        <v>0.4110806593856553</v>
      </c>
      <c r="F128" s="10">
        <f t="shared" si="19"/>
        <v>0.51837836564586492</v>
      </c>
      <c r="H128" s="2">
        <v>115</v>
      </c>
      <c r="I128" s="10">
        <f t="shared" ref="I128:M178" si="20">$I$7+((1-$I$7)*B128)</f>
        <v>0.19582006832776006</v>
      </c>
      <c r="J128" s="10">
        <f t="shared" si="20"/>
        <v>0.27273994142082897</v>
      </c>
      <c r="K128" s="10">
        <f t="shared" si="20"/>
        <v>0.36823806053323949</v>
      </c>
      <c r="L128" s="10">
        <f t="shared" si="20"/>
        <v>0.46997259344708975</v>
      </c>
      <c r="M128" s="10">
        <f t="shared" si="20"/>
        <v>0.5665405290812785</v>
      </c>
    </row>
    <row r="129" spans="1:13" ht="15" customHeight="1" x14ac:dyDescent="0.2">
      <c r="A129" s="8">
        <v>116</v>
      </c>
      <c r="B129" s="9">
        <f t="shared" si="19"/>
        <v>0.10351047020766142</v>
      </c>
      <c r="C129" s="9">
        <f t="shared" si="19"/>
        <v>0.18788821130506239</v>
      </c>
      <c r="D129" s="9">
        <f t="shared" si="19"/>
        <v>0.29339559462709702</v>
      </c>
      <c r="E129" s="9">
        <f t="shared" si="19"/>
        <v>0.40642618602490221</v>
      </c>
      <c r="F129" s="9">
        <f t="shared" si="19"/>
        <v>0.51415186251427514</v>
      </c>
      <c r="H129" s="8">
        <v>116</v>
      </c>
      <c r="I129" s="9">
        <f t="shared" si="20"/>
        <v>0.19315942318689527</v>
      </c>
      <c r="J129" s="9">
        <f t="shared" si="20"/>
        <v>0.2690993901745562</v>
      </c>
      <c r="K129" s="9">
        <f t="shared" si="20"/>
        <v>0.36405603516438734</v>
      </c>
      <c r="L129" s="9">
        <f t="shared" si="20"/>
        <v>0.465783567422412</v>
      </c>
      <c r="M129" s="9">
        <f t="shared" si="20"/>
        <v>0.56273667626284762</v>
      </c>
    </row>
    <row r="130" spans="1:13" ht="15" customHeight="1" x14ac:dyDescent="0.2">
      <c r="A130" s="2">
        <v>117</v>
      </c>
      <c r="B130" s="10">
        <f t="shared" si="19"/>
        <v>0.10062963134256217</v>
      </c>
      <c r="C130" s="10">
        <f t="shared" si="19"/>
        <v>0.18391484253568724</v>
      </c>
      <c r="D130" s="10">
        <f t="shared" si="19"/>
        <v>0.28880141755746408</v>
      </c>
      <c r="E130" s="10">
        <f t="shared" si="19"/>
        <v>0.40180181135473242</v>
      </c>
      <c r="F130" s="10">
        <f t="shared" si="19"/>
        <v>0.50993863708057152</v>
      </c>
      <c r="H130" s="2">
        <v>117</v>
      </c>
      <c r="I130" s="10">
        <f t="shared" si="20"/>
        <v>0.19056666820830598</v>
      </c>
      <c r="J130" s="10">
        <f t="shared" si="20"/>
        <v>0.26552335828211854</v>
      </c>
      <c r="K130" s="10">
        <f t="shared" si="20"/>
        <v>0.35992127580171773</v>
      </c>
      <c r="L130" s="10">
        <f t="shared" si="20"/>
        <v>0.46162163021925917</v>
      </c>
      <c r="M130" s="10">
        <f t="shared" si="20"/>
        <v>0.55894477337251436</v>
      </c>
    </row>
    <row r="131" spans="1:13" ht="15" customHeight="1" x14ac:dyDescent="0.2">
      <c r="A131" s="8">
        <v>118</v>
      </c>
      <c r="B131" s="9">
        <f t="shared" si="19"/>
        <v>9.7822667651992143E-2</v>
      </c>
      <c r="C131" s="9">
        <f t="shared" si="19"/>
        <v>0.18001246190919648</v>
      </c>
      <c r="D131" s="9">
        <f t="shared" si="19"/>
        <v>0.28425978791793943</v>
      </c>
      <c r="E131" s="9">
        <f t="shared" si="19"/>
        <v>0.39720785589597307</v>
      </c>
      <c r="F131" s="9">
        <f t="shared" si="19"/>
        <v>0.50573899598186256</v>
      </c>
      <c r="H131" s="8">
        <v>118</v>
      </c>
      <c r="I131" s="9">
        <f t="shared" si="20"/>
        <v>0.18804040088679294</v>
      </c>
      <c r="J131" s="9">
        <f t="shared" si="20"/>
        <v>0.26201121571827685</v>
      </c>
      <c r="K131" s="9">
        <f t="shared" si="20"/>
        <v>0.35583380912614548</v>
      </c>
      <c r="L131" s="9">
        <f t="shared" si="20"/>
        <v>0.45748707030637581</v>
      </c>
      <c r="M131" s="9">
        <f t="shared" si="20"/>
        <v>0.55516509638367628</v>
      </c>
    </row>
    <row r="132" spans="1:13" ht="15" customHeight="1" x14ac:dyDescent="0.2">
      <c r="A132" s="2">
        <v>119</v>
      </c>
      <c r="B132" s="10">
        <f t="shared" si="19"/>
        <v>9.5088032565125657E-2</v>
      </c>
      <c r="C132" s="10">
        <f t="shared" si="19"/>
        <v>0.17618035133137752</v>
      </c>
      <c r="D132" s="10">
        <f t="shared" si="19"/>
        <v>0.27977071363330258</v>
      </c>
      <c r="E132" s="10">
        <f t="shared" si="19"/>
        <v>0.39264462789628463</v>
      </c>
      <c r="F132" s="10">
        <f t="shared" si="19"/>
        <v>0.50155324149749614</v>
      </c>
      <c r="H132" s="2">
        <v>119</v>
      </c>
      <c r="I132" s="10">
        <f t="shared" si="20"/>
        <v>0.18557922930861309</v>
      </c>
      <c r="J132" s="10">
        <f t="shared" si="20"/>
        <v>0.25856231619823977</v>
      </c>
      <c r="K132" s="10">
        <f t="shared" si="20"/>
        <v>0.35179364226997234</v>
      </c>
      <c r="L132" s="10">
        <f t="shared" si="20"/>
        <v>0.45338016510665613</v>
      </c>
      <c r="M132" s="10">
        <f t="shared" si="20"/>
        <v>0.55139791734774657</v>
      </c>
    </row>
    <row r="133" spans="1:13" ht="15" customHeight="1" x14ac:dyDescent="0.2">
      <c r="A133" s="8">
        <v>120</v>
      </c>
      <c r="B133" s="9">
        <f t="shared" ref="B133:F142" si="21">$Z$86/(1+($Z$87*($Z$47^($Z$43*$Z$47^(($Z$44*$D$6)+($Z$45*B$11)+($Z$46*$D$6*B$11))*$Z$88*($A133/100)))))</f>
        <v>9.2424192470606209E-2</v>
      </c>
      <c r="C133" s="9">
        <f t="shared" si="21"/>
        <v>0.17241777591992552</v>
      </c>
      <c r="D133" s="9">
        <f t="shared" si="21"/>
        <v>0.27533418139919885</v>
      </c>
      <c r="E133" s="9">
        <f t="shared" si="21"/>
        <v>0.38811242334244411</v>
      </c>
      <c r="F133" s="9">
        <f t="shared" si="21"/>
        <v>0.4973816714746162</v>
      </c>
      <c r="H133" s="8">
        <v>120</v>
      </c>
      <c r="I133" s="9">
        <f t="shared" si="20"/>
        <v>0.18318177322354559</v>
      </c>
      <c r="J133" s="9">
        <f t="shared" si="20"/>
        <v>0.25517599832793297</v>
      </c>
      <c r="K133" s="9">
        <f t="shared" si="20"/>
        <v>0.347800763259279</v>
      </c>
      <c r="L133" s="9">
        <f t="shared" si="20"/>
        <v>0.44930118100819971</v>
      </c>
      <c r="M133" s="9">
        <f t="shared" si="20"/>
        <v>0.54764350432715458</v>
      </c>
    </row>
    <row r="134" spans="1:13" ht="15" customHeight="1" x14ac:dyDescent="0.2">
      <c r="A134" s="2">
        <v>121</v>
      </c>
      <c r="B134" s="10">
        <f t="shared" si="21"/>
        <v>8.9829627819203006E-2</v>
      </c>
      <c r="C134" s="10">
        <f t="shared" si="21"/>
        <v>0.16872398525274435</v>
      </c>
      <c r="D134" s="10">
        <f t="shared" si="21"/>
        <v>0.27095015718218807</v>
      </c>
      <c r="E134" s="10">
        <f t="shared" si="21"/>
        <v>0.38361152598157178</v>
      </c>
      <c r="F134" s="10">
        <f t="shared" si="21"/>
        <v>0.49322457925661201</v>
      </c>
      <c r="H134" s="2">
        <v>121</v>
      </c>
      <c r="I134" s="10">
        <f t="shared" si="20"/>
        <v>0.18084666503728269</v>
      </c>
      <c r="J134" s="10">
        <f t="shared" si="20"/>
        <v>0.25185158672746993</v>
      </c>
      <c r="K134" s="10">
        <f t="shared" si="20"/>
        <v>0.34385514146396928</v>
      </c>
      <c r="L134" s="10">
        <f t="shared" si="20"/>
        <v>0.44525037338341467</v>
      </c>
      <c r="M134" s="10">
        <f t="shared" si="20"/>
        <v>0.54390212133095084</v>
      </c>
    </row>
    <row r="135" spans="1:13" ht="15" customHeight="1" x14ac:dyDescent="0.2">
      <c r="A135" s="8">
        <v>122</v>
      </c>
      <c r="B135" s="9">
        <f t="shared" si="21"/>
        <v>8.7302834141116281E-2</v>
      </c>
      <c r="C135" s="9">
        <f t="shared" si="21"/>
        <v>0.16509821458553867</v>
      </c>
      <c r="D135" s="9">
        <f t="shared" si="21"/>
        <v>0.26661858672730621</v>
      </c>
      <c r="E135" s="9">
        <f t="shared" si="21"/>
        <v>0.37914220735111132</v>
      </c>
      <c r="F135" s="9">
        <f t="shared" si="21"/>
        <v>0.48908225361448177</v>
      </c>
      <c r="H135" s="8">
        <v>122</v>
      </c>
      <c r="I135" s="9">
        <f t="shared" si="20"/>
        <v>0.17857255072700468</v>
      </c>
      <c r="J135" s="9">
        <f t="shared" si="20"/>
        <v>0.2485883931269848</v>
      </c>
      <c r="K135" s="9">
        <f t="shared" si="20"/>
        <v>0.33995672805457561</v>
      </c>
      <c r="L135" s="9">
        <f t="shared" si="20"/>
        <v>0.44122798661600016</v>
      </c>
      <c r="M135" s="9">
        <f t="shared" si="20"/>
        <v>0.54017402825303362</v>
      </c>
    </row>
    <row r="136" spans="1:13" ht="15" customHeight="1" x14ac:dyDescent="0.2">
      <c r="A136" s="2">
        <v>123</v>
      </c>
      <c r="B136" s="10">
        <f t="shared" si="21"/>
        <v>8.4842322981132007E-2</v>
      </c>
      <c r="C136" s="10">
        <f t="shared" si="21"/>
        <v>0.16153968603789773</v>
      </c>
      <c r="D136" s="10">
        <f t="shared" si="21"/>
        <v>0.26233939607217011</v>
      </c>
      <c r="E136" s="10">
        <f t="shared" si="21"/>
        <v>0.37470472681736355</v>
      </c>
      <c r="F136" s="10">
        <f t="shared" si="21"/>
        <v>0.48495497868113291</v>
      </c>
      <c r="H136" s="2">
        <v>123</v>
      </c>
      <c r="I136" s="10">
        <f t="shared" si="20"/>
        <v>0.17635809068301883</v>
      </c>
      <c r="J136" s="10">
        <f t="shared" si="20"/>
        <v>0.24538571743410797</v>
      </c>
      <c r="K136" s="10">
        <f t="shared" si="20"/>
        <v>0.3361054564649531</v>
      </c>
      <c r="L136" s="10">
        <f t="shared" si="20"/>
        <v>0.43723425413562722</v>
      </c>
      <c r="M136" s="10">
        <f t="shared" si="20"/>
        <v>0.53645948081301964</v>
      </c>
    </row>
    <row r="137" spans="1:13" ht="15" customHeight="1" x14ac:dyDescent="0.2">
      <c r="A137" s="8">
        <v>124</v>
      </c>
      <c r="B137" s="9">
        <f t="shared" si="21"/>
        <v>8.2446622754843268E-2</v>
      </c>
      <c r="C137" s="9">
        <f t="shared" si="21"/>
        <v>0.15804760974718976</v>
      </c>
      <c r="D137" s="9">
        <f t="shared" si="21"/>
        <v>0.25811249206668291</v>
      </c>
      <c r="E137" s="9">
        <f t="shared" si="21"/>
        <v>0.3702993316223705</v>
      </c>
      <c r="F137" s="9">
        <f t="shared" si="21"/>
        <v>0.4808430338886388</v>
      </c>
      <c r="H137" s="8">
        <v>124</v>
      </c>
      <c r="I137" s="9">
        <f t="shared" si="20"/>
        <v>0.17420196047935893</v>
      </c>
      <c r="J137" s="9">
        <f t="shared" si="20"/>
        <v>0.24224284877247079</v>
      </c>
      <c r="K137" s="9">
        <f t="shared" si="20"/>
        <v>0.33230124286001461</v>
      </c>
      <c r="L137" s="9">
        <f t="shared" si="20"/>
        <v>0.43326939846013346</v>
      </c>
      <c r="M137" s="9">
        <f t="shared" si="20"/>
        <v>0.53275873049977496</v>
      </c>
    </row>
    <row r="138" spans="1:13" ht="15" customHeight="1" x14ac:dyDescent="0.2">
      <c r="A138" s="2">
        <v>125</v>
      </c>
      <c r="B138" s="10">
        <f t="shared" si="21"/>
        <v>8.0114279529150179E-2</v>
      </c>
      <c r="C138" s="10">
        <f t="shared" si="21"/>
        <v>0.15462118498970037</v>
      </c>
      <c r="D138" s="10">
        <f t="shared" si="21"/>
        <v>0.25393776289741699</v>
      </c>
      <c r="E138" s="10">
        <f t="shared" si="21"/>
        <v>0.36592625693893416</v>
      </c>
      <c r="F138" s="10">
        <f t="shared" si="21"/>
        <v>0.47674669390846491</v>
      </c>
      <c r="H138" s="2">
        <v>125</v>
      </c>
      <c r="I138" s="10">
        <f t="shared" si="20"/>
        <v>0.17210285157623517</v>
      </c>
      <c r="J138" s="10">
        <f t="shared" si="20"/>
        <v>0.23915906649073035</v>
      </c>
      <c r="K138" s="10">
        <f t="shared" si="20"/>
        <v>0.32854398660767531</v>
      </c>
      <c r="L138" s="10">
        <f t="shared" si="20"/>
        <v>0.42933363124504076</v>
      </c>
      <c r="M138" s="10">
        <f t="shared" si="20"/>
        <v>0.52907202451761848</v>
      </c>
    </row>
    <row r="139" spans="1:13" ht="15" customHeight="1" x14ac:dyDescent="0.2">
      <c r="A139" s="8">
        <v>126</v>
      </c>
      <c r="B139" s="9">
        <f t="shared" si="21"/>
        <v>7.7843857730240287E-2</v>
      </c>
      <c r="C139" s="9">
        <f t="shared" si="21"/>
        <v>0.15125960126856519</v>
      </c>
      <c r="D139" s="9">
        <f t="shared" si="21"/>
        <v>0.249815078615782</v>
      </c>
      <c r="E139" s="9">
        <f t="shared" si="21"/>
        <v>0.36158572593355393</v>
      </c>
      <c r="F139" s="9">
        <f t="shared" si="21"/>
        <v>0.47266622859467927</v>
      </c>
      <c r="H139" s="8">
        <v>126</v>
      </c>
      <c r="I139" s="9">
        <f t="shared" si="20"/>
        <v>0.17005947195721627</v>
      </c>
      <c r="J139" s="9">
        <f t="shared" si="20"/>
        <v>0.23613364114170868</v>
      </c>
      <c r="K139" s="9">
        <f t="shared" si="20"/>
        <v>0.32483357075420383</v>
      </c>
      <c r="L139" s="9">
        <f t="shared" si="20"/>
        <v>0.42542715334019854</v>
      </c>
      <c r="M139" s="9">
        <f t="shared" si="20"/>
        <v>0.52539960573521138</v>
      </c>
    </row>
    <row r="140" spans="1:13" ht="15" customHeight="1" x14ac:dyDescent="0.2">
      <c r="A140" s="2">
        <v>127</v>
      </c>
      <c r="B140" s="10">
        <f t="shared" si="21"/>
        <v>7.5633940782225781E-2</v>
      </c>
      <c r="C140" s="10">
        <f t="shared" si="21"/>
        <v>0.14796203936814611</v>
      </c>
      <c r="D140" s="10">
        <f t="shared" si="21"/>
        <v>0.24574429166910919</v>
      </c>
      <c r="E140" s="10">
        <f t="shared" si="21"/>
        <v>0.35727794983705558</v>
      </c>
      <c r="F140" s="10">
        <f t="shared" si="21"/>
        <v>0.46860190293015452</v>
      </c>
      <c r="H140" s="2">
        <v>127</v>
      </c>
      <c r="I140" s="10">
        <f t="shared" si="20"/>
        <v>0.1680705467040032</v>
      </c>
      <c r="J140" s="10">
        <f t="shared" si="20"/>
        <v>0.23316583543133151</v>
      </c>
      <c r="K140" s="10">
        <f t="shared" si="20"/>
        <v>0.32116986250219826</v>
      </c>
      <c r="L140" s="10">
        <f t="shared" si="20"/>
        <v>0.42155015485335001</v>
      </c>
      <c r="M140" s="10">
        <f t="shared" si="20"/>
        <v>0.52174171263713909</v>
      </c>
    </row>
    <row r="141" spans="1:13" ht="15" customHeight="1" x14ac:dyDescent="0.2">
      <c r="A141" s="8">
        <v>128</v>
      </c>
      <c r="B141" s="9">
        <f t="shared" si="21"/>
        <v>7.3483131679579192E-2</v>
      </c>
      <c r="C141" s="9">
        <f t="shared" si="21"/>
        <v>0.14472767237460454</v>
      </c>
      <c r="D141" s="9">
        <f t="shared" si="21"/>
        <v>0.24172523743381036</v>
      </c>
      <c r="E141" s="9">
        <f t="shared" si="21"/>
        <v>0.35300312802268224</v>
      </c>
      <c r="F141" s="9">
        <f t="shared" si="21"/>
        <v>0.4645539769757685</v>
      </c>
      <c r="H141" s="8">
        <v>128</v>
      </c>
      <c r="I141" s="9">
        <f t="shared" si="20"/>
        <v>0.16613481851162126</v>
      </c>
      <c r="J141" s="9">
        <f t="shared" si="20"/>
        <v>0.23025490513714411</v>
      </c>
      <c r="K141" s="9">
        <f t="shared" si="20"/>
        <v>0.31755271369042937</v>
      </c>
      <c r="L141" s="9">
        <f t="shared" si="20"/>
        <v>0.41770281522041408</v>
      </c>
      <c r="M141" s="9">
        <f t="shared" si="20"/>
        <v>0.5180985792781917</v>
      </c>
    </row>
    <row r="142" spans="1:13" ht="15" customHeight="1" x14ac:dyDescent="0.2">
      <c r="A142" s="2">
        <v>129</v>
      </c>
      <c r="B142" s="10">
        <f t="shared" si="21"/>
        <v>7.1390053496468348E-2</v>
      </c>
      <c r="C142" s="10">
        <f t="shared" si="21"/>
        <v>0.14155566666251868</v>
      </c>
      <c r="D142" s="10">
        <f t="shared" si="21"/>
        <v>0.23775773474980266</v>
      </c>
      <c r="E142" s="10">
        <f t="shared" si="21"/>
        <v>0.34876144809141257</v>
      </c>
      <c r="F142" s="10">
        <f t="shared" si="21"/>
        <v>0.4605227058226079</v>
      </c>
      <c r="H142" s="2">
        <v>129</v>
      </c>
      <c r="I142" s="10">
        <f t="shared" si="20"/>
        <v>0.16425104814682151</v>
      </c>
      <c r="J142" s="10">
        <f t="shared" si="20"/>
        <v>0.22740009999626681</v>
      </c>
      <c r="K142" s="10">
        <f t="shared" si="20"/>
        <v>0.31398196127482242</v>
      </c>
      <c r="L142" s="10">
        <f t="shared" si="20"/>
        <v>0.41388530328227136</v>
      </c>
      <c r="M142" s="10">
        <f t="shared" si="20"/>
        <v>0.51447043524034708</v>
      </c>
    </row>
    <row r="143" spans="1:13" ht="15" customHeight="1" x14ac:dyDescent="0.2">
      <c r="A143" s="8">
        <v>130</v>
      </c>
      <c r="B143" s="9">
        <f t="shared" ref="B143:F152" si="22">$Z$86/(1+($Z$87*($Z$47^($Z$43*$Z$47^(($Z$44*$D$6)+($Z$45*B$11)+($Z$46*$D$6*B$11))*$Z$88*($A143/100)))))</f>
        <v>6.9353349836039177E-2</v>
      </c>
      <c r="C143" s="9">
        <f t="shared" si="22"/>
        <v>0.13844518284747911</v>
      </c>
      <c r="D143" s="9">
        <f t="shared" si="22"/>
        <v>0.23384158645541195</v>
      </c>
      <c r="E143" s="9">
        <f t="shared" si="22"/>
        <v>0.34455308596426754</v>
      </c>
      <c r="F143" s="9">
        <f t="shared" si="22"/>
        <v>0.45650833954717368</v>
      </c>
      <c r="H143" s="8">
        <v>130</v>
      </c>
      <c r="I143" s="9">
        <f t="shared" si="20"/>
        <v>0.16241801485243526</v>
      </c>
      <c r="J143" s="9">
        <f t="shared" si="20"/>
        <v>0.2246006645627312</v>
      </c>
      <c r="K143" s="9">
        <f t="shared" si="20"/>
        <v>0.31045742780987073</v>
      </c>
      <c r="L143" s="9">
        <f t="shared" si="20"/>
        <v>0.41009777736784081</v>
      </c>
      <c r="M143" s="9">
        <f t="shared" si="20"/>
        <v>0.51085750559245635</v>
      </c>
    </row>
    <row r="144" spans="1:13" ht="15" customHeight="1" x14ac:dyDescent="0.2">
      <c r="A144" s="2">
        <v>131</v>
      </c>
      <c r="B144" s="10">
        <f t="shared" si="22"/>
        <v>6.7371685222637853E-2</v>
      </c>
      <c r="C144" s="10">
        <f t="shared" si="22"/>
        <v>0.13539537670468374</v>
      </c>
      <c r="D144" s="10">
        <f t="shared" si="22"/>
        <v>0.22997657992200599</v>
      </c>
      <c r="E144" s="10">
        <f t="shared" si="22"/>
        <v>0.34037820598136159</v>
      </c>
      <c r="F144" s="10">
        <f t="shared" si="22"/>
        <v>0.45251112316958664</v>
      </c>
      <c r="H144" s="2">
        <v>131</v>
      </c>
      <c r="I144" s="10">
        <f t="shared" si="20"/>
        <v>0.16063451670037407</v>
      </c>
      <c r="J144" s="10">
        <f t="shared" si="20"/>
        <v>0.22185583903421538</v>
      </c>
      <c r="K144" s="10">
        <f t="shared" si="20"/>
        <v>0.30697892192980536</v>
      </c>
      <c r="L144" s="10">
        <f t="shared" si="20"/>
        <v>0.40634038538322548</v>
      </c>
      <c r="M144" s="10">
        <f t="shared" si="20"/>
        <v>0.50726001085262795</v>
      </c>
    </row>
    <row r="145" spans="1:13" ht="15" customHeight="1" x14ac:dyDescent="0.2">
      <c r="A145" s="8">
        <v>132</v>
      </c>
      <c r="B145" s="9">
        <f t="shared" si="22"/>
        <v>6.5443745439900974E-2</v>
      </c>
      <c r="C145" s="9">
        <f t="shared" si="22"/>
        <v>0.1324054000536278</v>
      </c>
      <c r="D145" s="9">
        <f t="shared" si="22"/>
        <v>0.22616248758763233</v>
      </c>
      <c r="E145" s="9">
        <f t="shared" si="22"/>
        <v>0.33623696100745293</v>
      </c>
      <c r="F145" s="9">
        <f t="shared" si="22"/>
        <v>0.4485312966147888</v>
      </c>
      <c r="H145" s="8">
        <v>132</v>
      </c>
      <c r="I145" s="9">
        <f t="shared" si="20"/>
        <v>0.15889937089591089</v>
      </c>
      <c r="J145" s="9">
        <f t="shared" si="20"/>
        <v>0.21916486004826502</v>
      </c>
      <c r="K145" s="9">
        <f t="shared" si="20"/>
        <v>0.30354623882886911</v>
      </c>
      <c r="L145" s="9">
        <f t="shared" si="20"/>
        <v>0.40261326490670768</v>
      </c>
      <c r="M145" s="9">
        <f t="shared" si="20"/>
        <v>0.50367816695330991</v>
      </c>
    </row>
    <row r="146" spans="1:13" ht="15" customHeight="1" x14ac:dyDescent="0.2">
      <c r="A146" s="2">
        <v>133</v>
      </c>
      <c r="B146" s="10">
        <f t="shared" si="22"/>
        <v>6.3568237817572551E-2</v>
      </c>
      <c r="C146" s="10">
        <f t="shared" si="22"/>
        <v>0.1294744016090599</v>
      </c>
      <c r="D146" s="10">
        <f t="shared" si="22"/>
        <v>0.22239906748896904</v>
      </c>
      <c r="E146" s="10">
        <f t="shared" si="22"/>
        <v>0.33212949254374508</v>
      </c>
      <c r="F146" s="10">
        <f t="shared" si="22"/>
        <v>0.44456909467673095</v>
      </c>
      <c r="H146" s="2">
        <v>133</v>
      </c>
      <c r="I146" s="10">
        <f t="shared" si="20"/>
        <v>0.15721141403581529</v>
      </c>
      <c r="J146" s="10">
        <f t="shared" si="20"/>
        <v>0.21652696144815392</v>
      </c>
      <c r="K146" s="10">
        <f t="shared" si="20"/>
        <v>0.30015916074007215</v>
      </c>
      <c r="L146" s="10">
        <f t="shared" si="20"/>
        <v>0.39891654328937054</v>
      </c>
      <c r="M146" s="10">
        <f t="shared" si="20"/>
        <v>0.50011218520905787</v>
      </c>
    </row>
    <row r="147" spans="1:13" ht="15" customHeight="1" x14ac:dyDescent="0.2">
      <c r="A147" s="8">
        <v>134</v>
      </c>
      <c r="B147" s="9">
        <f t="shared" si="22"/>
        <v>6.1743891469836651E-2</v>
      </c>
      <c r="C147" s="9">
        <f t="shared" si="22"/>
        <v>0.12660152779844308</v>
      </c>
      <c r="D147" s="9">
        <f t="shared" si="22"/>
        <v>0.21868606379092642</v>
      </c>
      <c r="E147" s="9">
        <f t="shared" si="22"/>
        <v>0.32805593084568768</v>
      </c>
      <c r="F147" s="9">
        <f t="shared" si="22"/>
        <v>0.44062474698553683</v>
      </c>
      <c r="H147" s="8">
        <v>134</v>
      </c>
      <c r="I147" s="9">
        <f t="shared" si="20"/>
        <v>0.15556950232285299</v>
      </c>
      <c r="J147" s="9">
        <f t="shared" si="20"/>
        <v>0.21394137501859878</v>
      </c>
      <c r="K147" s="9">
        <f t="shared" si="20"/>
        <v>0.2968174574118338</v>
      </c>
      <c r="L147" s="9">
        <f t="shared" si="20"/>
        <v>0.39525033776111895</v>
      </c>
      <c r="M147" s="9">
        <f t="shared" si="20"/>
        <v>0.49656227228698313</v>
      </c>
    </row>
    <row r="148" spans="1:13" ht="15" customHeight="1" x14ac:dyDescent="0.2">
      <c r="A148" s="2">
        <v>135</v>
      </c>
      <c r="B148" s="10">
        <f t="shared" si="22"/>
        <v>5.9969457487873558E-2</v>
      </c>
      <c r="C148" s="10">
        <f t="shared" si="22"/>
        <v>0.12378592354621908</v>
      </c>
      <c r="D148" s="10">
        <f t="shared" si="22"/>
        <v>0.21502320731327021</v>
      </c>
      <c r="E148" s="10">
        <f t="shared" si="22"/>
        <v>0.32401639504652374</v>
      </c>
      <c r="F148" s="10">
        <f t="shared" si="22"/>
        <v>0.43669847797763051</v>
      </c>
      <c r="H148" s="2">
        <v>135</v>
      </c>
      <c r="I148" s="10">
        <f t="shared" si="20"/>
        <v>0.15397251173908622</v>
      </c>
      <c r="J148" s="10">
        <f t="shared" si="20"/>
        <v>0.21140733119159716</v>
      </c>
      <c r="K148" s="10">
        <f t="shared" si="20"/>
        <v>0.2935208865819432</v>
      </c>
      <c r="L148" s="10">
        <f t="shared" si="20"/>
        <v>0.39161475554187142</v>
      </c>
      <c r="M148" s="10">
        <f t="shared" si="20"/>
        <v>0.49302863017986742</v>
      </c>
    </row>
    <row r="149" spans="1:13" ht="15" customHeight="1" x14ac:dyDescent="0.2">
      <c r="A149" s="8">
        <v>136</v>
      </c>
      <c r="B149" s="9">
        <f t="shared" si="22"/>
        <v>5.8243709089272074E-2</v>
      </c>
      <c r="C149" s="9">
        <f t="shared" si="22"/>
        <v>0.12102673302523728</v>
      </c>
      <c r="D149" s="9">
        <f t="shared" si="22"/>
        <v>0.21141021605366506</v>
      </c>
      <c r="E149" s="9">
        <f t="shared" si="22"/>
        <v>0.32001099328633231</v>
      </c>
      <c r="F149" s="9">
        <f t="shared" si="22"/>
        <v>0.43279050686880977</v>
      </c>
      <c r="H149" s="8">
        <v>136</v>
      </c>
      <c r="I149" s="9">
        <f t="shared" si="20"/>
        <v>0.15241933818034487</v>
      </c>
      <c r="J149" s="9">
        <f t="shared" si="20"/>
        <v>0.20892405972271355</v>
      </c>
      <c r="K149" s="9">
        <f t="shared" si="20"/>
        <v>0.29026919444829857</v>
      </c>
      <c r="L149" s="9">
        <f t="shared" si="20"/>
        <v>0.38800989395769914</v>
      </c>
      <c r="M149" s="9">
        <f t="shared" si="20"/>
        <v>0.48951145618192882</v>
      </c>
    </row>
    <row r="150" spans="1:13" ht="15" customHeight="1" x14ac:dyDescent="0.2">
      <c r="A150" s="2">
        <v>137</v>
      </c>
      <c r="B150" s="10">
        <f t="shared" si="22"/>
        <v>5.6565441726846896E-2</v>
      </c>
      <c r="C150" s="10">
        <f t="shared" si="22"/>
        <v>0.11832310037575755</v>
      </c>
      <c r="D150" s="10">
        <f t="shared" si="22"/>
        <v>0.20784679570657139</v>
      </c>
      <c r="E150" s="10">
        <f t="shared" si="22"/>
        <v>0.31603982284630888</v>
      </c>
      <c r="F150" s="10">
        <f t="shared" si="22"/>
        <v>0.42890104763024928</v>
      </c>
      <c r="H150" s="2">
        <v>137</v>
      </c>
      <c r="I150" s="10">
        <f t="shared" si="20"/>
        <v>0.1509088975541622</v>
      </c>
      <c r="J150" s="10">
        <f t="shared" si="20"/>
        <v>0.2064907903381818</v>
      </c>
      <c r="K150" s="10">
        <f t="shared" si="20"/>
        <v>0.28706211613591426</v>
      </c>
      <c r="L150" s="10">
        <f t="shared" si="20"/>
        <v>0.38443584056167801</v>
      </c>
      <c r="M150" s="10">
        <f t="shared" si="20"/>
        <v>0.48601094286722435</v>
      </c>
    </row>
    <row r="151" spans="1:13" ht="15" customHeight="1" x14ac:dyDescent="0.2">
      <c r="A151" s="8">
        <v>138</v>
      </c>
      <c r="B151" s="9">
        <f t="shared" si="22"/>
        <v>5.493347315932539E-2</v>
      </c>
      <c r="C151" s="9">
        <f t="shared" si="22"/>
        <v>0.11567417039248754</v>
      </c>
      <c r="D151" s="9">
        <f t="shared" si="22"/>
        <v>0.2043326401774555</v>
      </c>
      <c r="E151" s="9">
        <f t="shared" si="22"/>
        <v>0.31210297028803108</v>
      </c>
      <c r="F151" s="9">
        <f t="shared" si="22"/>
        <v>0.42503030896740973</v>
      </c>
      <c r="H151" s="8">
        <v>138</v>
      </c>
      <c r="I151" s="9">
        <f t="shared" si="20"/>
        <v>0.14944012584339286</v>
      </c>
      <c r="J151" s="9">
        <f t="shared" si="20"/>
        <v>0.2041067533532388</v>
      </c>
      <c r="K151" s="9">
        <f t="shared" si="20"/>
        <v>0.28389937615970995</v>
      </c>
      <c r="L151" s="9">
        <f t="shared" si="20"/>
        <v>0.38089267325922793</v>
      </c>
      <c r="M151" s="9">
        <f t="shared" si="20"/>
        <v>0.48252727807066875</v>
      </c>
    </row>
    <row r="152" spans="1:13" ht="15" customHeight="1" x14ac:dyDescent="0.2">
      <c r="A152" s="2">
        <v>139</v>
      </c>
      <c r="B152" s="10">
        <f t="shared" si="22"/>
        <v>5.3346643486286156E-2</v>
      </c>
      <c r="C152" s="10">
        <f t="shared" si="22"/>
        <v>0.11307908918015765</v>
      </c>
      <c r="D152" s="10">
        <f t="shared" si="22"/>
        <v>0.2008674320918076</v>
      </c>
      <c r="E152" s="10">
        <f t="shared" si="22"/>
        <v>0.30820051159745465</v>
      </c>
      <c r="F152" s="10">
        <f t="shared" si="22"/>
        <v>0.42117849430183169</v>
      </c>
      <c r="H152" s="2">
        <v>139</v>
      </c>
      <c r="I152" s="10">
        <f t="shared" si="20"/>
        <v>0.14801197913765754</v>
      </c>
      <c r="J152" s="10">
        <f t="shared" si="20"/>
        <v>0.20177118026214189</v>
      </c>
      <c r="K152" s="10">
        <f t="shared" si="20"/>
        <v>0.28078068888262686</v>
      </c>
      <c r="L152" s="10">
        <f t="shared" si="20"/>
        <v>0.37738046043770923</v>
      </c>
      <c r="M152" s="10">
        <f t="shared" si="20"/>
        <v>0.47906064487164857</v>
      </c>
    </row>
    <row r="153" spans="1:13" ht="15" customHeight="1" x14ac:dyDescent="0.2">
      <c r="A153" s="8">
        <v>140</v>
      </c>
      <c r="B153" s="9">
        <f t="shared" ref="B153:F162" si="23">$Z$86/(1+($Z$87*($Z$47^($Z$43*$Z$47^(($Z$44*$D$6)+($Z$45*B$11)+($Z$46*$D$6*B$11))*$Z$88*($A153/100)))))</f>
        <v>5.1803815149642905E-2</v>
      </c>
      <c r="C153" s="9">
        <f t="shared" si="23"/>
        <v>0.11053700477817807</v>
      </c>
      <c r="D153" s="9">
        <f t="shared" si="23"/>
        <v>0.19745084329848978</v>
      </c>
      <c r="E153" s="9">
        <f t="shared" si="23"/>
        <v>0.30433251233338643</v>
      </c>
      <c r="F153" s="9">
        <f t="shared" si="23"/>
        <v>0.41734580175578728</v>
      </c>
      <c r="H153" s="8">
        <v>140</v>
      </c>
      <c r="I153" s="9">
        <f t="shared" si="20"/>
        <v>0.14662343363467861</v>
      </c>
      <c r="J153" s="9">
        <f t="shared" si="20"/>
        <v>0.19948330430036026</v>
      </c>
      <c r="K153" s="9">
        <f t="shared" si="20"/>
        <v>0.2777057589686408</v>
      </c>
      <c r="L153" s="9">
        <f t="shared" si="20"/>
        <v>0.37389926110004779</v>
      </c>
      <c r="M153" s="9">
        <f t="shared" si="20"/>
        <v>0.47561122158020852</v>
      </c>
    </row>
    <row r="154" spans="1:13" ht="15" customHeight="1" x14ac:dyDescent="0.2">
      <c r="A154" s="2">
        <v>141</v>
      </c>
      <c r="B154" s="10">
        <f t="shared" si="23"/>
        <v>5.0303872903882704E-2</v>
      </c>
      <c r="C154" s="10">
        <f t="shared" si="23"/>
        <v>0.10804706775495483</v>
      </c>
      <c r="D154" s="10">
        <f t="shared" si="23"/>
        <v>0.19408253536696679</v>
      </c>
      <c r="E154" s="10">
        <f t="shared" si="23"/>
        <v>0.30049902778018039</v>
      </c>
      <c r="F154" s="10">
        <f t="shared" si="23"/>
        <v>0.41353242413976243</v>
      </c>
      <c r="H154" s="2">
        <v>141</v>
      </c>
      <c r="I154" s="10">
        <f t="shared" si="20"/>
        <v>0.14527348561349446</v>
      </c>
      <c r="J154" s="10">
        <f t="shared" si="20"/>
        <v>0.19724236097945935</v>
      </c>
      <c r="K154" s="10">
        <f t="shared" si="20"/>
        <v>0.2746742818302701</v>
      </c>
      <c r="L154" s="10">
        <f t="shared" si="20"/>
        <v>0.37044912500216232</v>
      </c>
      <c r="M154" s="10">
        <f t="shared" si="20"/>
        <v>0.47217918172578621</v>
      </c>
    </row>
    <row r="155" spans="1:13" ht="15" customHeight="1" x14ac:dyDescent="0.2">
      <c r="A155" s="8">
        <v>142</v>
      </c>
      <c r="B155" s="9">
        <f t="shared" si="23"/>
        <v>4.884572375718247E-2</v>
      </c>
      <c r="C155" s="9">
        <f t="shared" si="23"/>
        <v>0.10560843177247625</v>
      </c>
      <c r="D155" s="9">
        <f t="shared" si="23"/>
        <v>0.19076216007800167</v>
      </c>
      <c r="E155" s="9">
        <f t="shared" si="23"/>
        <v>0.29670010310440598</v>
      </c>
      <c r="F155" s="9">
        <f t="shared" si="23"/>
        <v>0.40973854894273765</v>
      </c>
      <c r="H155" s="8">
        <v>142</v>
      </c>
      <c r="I155" s="9">
        <f t="shared" si="20"/>
        <v>0.14396115138146423</v>
      </c>
      <c r="J155" s="9">
        <f t="shared" si="20"/>
        <v>0.19504758859522864</v>
      </c>
      <c r="K155" s="9">
        <f t="shared" si="20"/>
        <v>0.27168594407020152</v>
      </c>
      <c r="L155" s="9">
        <f t="shared" si="20"/>
        <v>0.36703009279396537</v>
      </c>
      <c r="M155" s="9">
        <f t="shared" si="20"/>
        <v>0.46876469404846388</v>
      </c>
    </row>
    <row r="156" spans="1:13" ht="15" customHeight="1" x14ac:dyDescent="0.2">
      <c r="A156" s="2">
        <v>143</v>
      </c>
      <c r="B156" s="10">
        <f t="shared" si="23"/>
        <v>4.7428296885439321E-2</v>
      </c>
      <c r="C156" s="10">
        <f t="shared" si="23"/>
        <v>0.1032202541218077</v>
      </c>
      <c r="D156" s="10">
        <f t="shared" si="23"/>
        <v>0.18748935990742863</v>
      </c>
      <c r="E156" s="10">
        <f t="shared" si="23"/>
        <v>0.29293577351524064</v>
      </c>
      <c r="F156" s="10">
        <f t="shared" si="23"/>
        <v>0.40596435832523775</v>
      </c>
      <c r="H156" s="2">
        <v>143</v>
      </c>
      <c r="I156" s="10">
        <f t="shared" si="20"/>
        <v>0.1426854671968954</v>
      </c>
      <c r="J156" s="10">
        <f t="shared" si="20"/>
        <v>0.19289822870962692</v>
      </c>
      <c r="K156" s="10">
        <f t="shared" si="20"/>
        <v>0.26874042391668573</v>
      </c>
      <c r="L156" s="10">
        <f t="shared" si="20"/>
        <v>0.36364219616371662</v>
      </c>
      <c r="M156" s="10">
        <f t="shared" si="20"/>
        <v>0.46536792249271397</v>
      </c>
    </row>
    <row r="157" spans="1:13" ht="15" customHeight="1" x14ac:dyDescent="0.2">
      <c r="A157" s="8">
        <v>144</v>
      </c>
      <c r="B157" s="9">
        <f t="shared" si="23"/>
        <v>4.6050543521168191E-2</v>
      </c>
      <c r="C157" s="9">
        <f t="shared" si="23"/>
        <v>0.10088169623015601</v>
      </c>
      <c r="D157" s="9">
        <f t="shared" si="23"/>
        <v>0.18426376850264212</v>
      </c>
      <c r="E157" s="9">
        <f t="shared" si="23"/>
        <v>0.28920606442833591</v>
      </c>
      <c r="F157" s="9">
        <f t="shared" si="23"/>
        <v>0.4022100291151135</v>
      </c>
      <c r="H157" s="8">
        <v>144</v>
      </c>
      <c r="I157" s="9">
        <f t="shared" si="20"/>
        <v>0.14144548916905136</v>
      </c>
      <c r="J157" s="9">
        <f t="shared" si="20"/>
        <v>0.19079352660714041</v>
      </c>
      <c r="K157" s="9">
        <f t="shared" si="20"/>
        <v>0.26583739165237791</v>
      </c>
      <c r="L157" s="9">
        <f t="shared" si="20"/>
        <v>0.36028545798550238</v>
      </c>
      <c r="M157" s="9">
        <f t="shared" si="20"/>
        <v>0.46198902620360216</v>
      </c>
    </row>
    <row r="158" spans="1:13" ht="15" customHeight="1" x14ac:dyDescent="0.2">
      <c r="A158" s="2">
        <v>145</v>
      </c>
      <c r="B158" s="10">
        <f t="shared" si="23"/>
        <v>4.4711436819134164E-2</v>
      </c>
      <c r="C158" s="10">
        <f t="shared" si="23"/>
        <v>9.8591924140187817E-2</v>
      </c>
      <c r="D158" s="10">
        <f t="shared" si="23"/>
        <v>0.18108501115147069</v>
      </c>
      <c r="E158" s="10">
        <f t="shared" si="23"/>
        <v>0.28551099163291543</v>
      </c>
      <c r="F158" s="10">
        <f t="shared" si="23"/>
        <v>0.39847573280601983</v>
      </c>
      <c r="H158" s="2">
        <v>145</v>
      </c>
      <c r="I158" s="10">
        <f t="shared" si="20"/>
        <v>0.14024029313722075</v>
      </c>
      <c r="J158" s="10">
        <f t="shared" si="20"/>
        <v>0.18873273172616906</v>
      </c>
      <c r="K158" s="10">
        <f t="shared" si="20"/>
        <v>0.26297651003632361</v>
      </c>
      <c r="L158" s="10">
        <f t="shared" si="20"/>
        <v>0.3569598924696239</v>
      </c>
      <c r="M158" s="10">
        <f t="shared" si="20"/>
        <v>0.45862815952541791</v>
      </c>
    </row>
    <row r="159" spans="1:13" ht="15" customHeight="1" x14ac:dyDescent="0.2">
      <c r="A159" s="8">
        <v>146</v>
      </c>
      <c r="B159" s="9">
        <f t="shared" si="23"/>
        <v>4.3409971700504306E-2</v>
      </c>
      <c r="C159" s="9">
        <f t="shared" si="23"/>
        <v>9.6350108962300479E-2</v>
      </c>
      <c r="D159" s="9">
        <f t="shared" si="23"/>
        <v>0.17795270524312962</v>
      </c>
      <c r="E159" s="9">
        <f t="shared" si="23"/>
        <v>0.28185056146186083</v>
      </c>
      <c r="F159" s="9">
        <f t="shared" si="23"/>
        <v>0.39476163555855254</v>
      </c>
      <c r="H159" s="8">
        <v>146</v>
      </c>
      <c r="I159" s="9">
        <f t="shared" si="20"/>
        <v>0.13906897453045389</v>
      </c>
      <c r="J159" s="9">
        <f t="shared" si="20"/>
        <v>0.18671509806607045</v>
      </c>
      <c r="K159" s="9">
        <f t="shared" si="20"/>
        <v>0.26015743471881669</v>
      </c>
      <c r="L159" s="9">
        <f t="shared" si="20"/>
        <v>0.35366550531567476</v>
      </c>
      <c r="M159" s="9">
        <f t="shared" si="20"/>
        <v>0.45528547200269731</v>
      </c>
    </row>
    <row r="160" spans="1:13" ht="15" customHeight="1" x14ac:dyDescent="0.2">
      <c r="A160" s="2">
        <v>147</v>
      </c>
      <c r="B160" s="10">
        <f t="shared" si="23"/>
        <v>4.2145164677223637E-2</v>
      </c>
      <c r="C160" s="10">
        <f t="shared" si="23"/>
        <v>9.4155427300562228E-2</v>
      </c>
      <c r="D160" s="10">
        <f t="shared" si="23"/>
        <v>0.17486646072097534</v>
      </c>
      <c r="E160" s="10">
        <f t="shared" si="23"/>
        <v>0.2782247709645469</v>
      </c>
      <c r="F160" s="10">
        <f t="shared" si="23"/>
        <v>0.39106789820400262</v>
      </c>
      <c r="H160" s="2">
        <v>147</v>
      </c>
      <c r="I160" s="10">
        <f t="shared" si="20"/>
        <v>0.13793064820950129</v>
      </c>
      <c r="J160" s="10">
        <f t="shared" si="20"/>
        <v>0.184739884570506</v>
      </c>
      <c r="K160" s="10">
        <f t="shared" si="20"/>
        <v>0.25737981464887782</v>
      </c>
      <c r="L160" s="10">
        <f t="shared" si="20"/>
        <v>0.35040229386809219</v>
      </c>
      <c r="M160" s="10">
        <f t="shared" si="20"/>
        <v>0.45196110838360237</v>
      </c>
    </row>
    <row r="161" spans="1:13" ht="15" customHeight="1" x14ac:dyDescent="0.2">
      <c r="A161" s="8">
        <v>148</v>
      </c>
      <c r="B161" s="9">
        <f t="shared" si="23"/>
        <v>4.0916053658237743E-2</v>
      </c>
      <c r="C161" s="9">
        <f t="shared" si="23"/>
        <v>9.2007061653047534E-2</v>
      </c>
      <c r="D161" s="9">
        <f t="shared" si="23"/>
        <v>0.17182588052680858</v>
      </c>
      <c r="E161" s="9">
        <f t="shared" si="23"/>
        <v>0.27463360808219017</v>
      </c>
      <c r="F161" s="9">
        <f t="shared" si="23"/>
        <v>0.3873946762506873</v>
      </c>
      <c r="H161" s="8">
        <v>148</v>
      </c>
      <c r="I161" s="9">
        <f t="shared" si="20"/>
        <v>0.13682444829241397</v>
      </c>
      <c r="J161" s="9">
        <f t="shared" si="20"/>
        <v>0.18280635548774279</v>
      </c>
      <c r="K161" s="9">
        <f t="shared" si="20"/>
        <v>0.25464329247412776</v>
      </c>
      <c r="L161" s="9">
        <f t="shared" si="20"/>
        <v>0.34717024727397117</v>
      </c>
      <c r="M161" s="9">
        <f t="shared" si="20"/>
        <v>0.44865520862561858</v>
      </c>
    </row>
    <row r="162" spans="1:13" ht="15" customHeight="1" x14ac:dyDescent="0.2">
      <c r="A162" s="2">
        <v>149</v>
      </c>
      <c r="B162" s="10">
        <f t="shared" si="23"/>
        <v>3.9721697739107983E-2</v>
      </c>
      <c r="C162" s="10">
        <f t="shared" si="23"/>
        <v>8.9904200787302449E-2</v>
      </c>
      <c r="D162" s="10">
        <f t="shared" si="23"/>
        <v>0.16883056103649871</v>
      </c>
      <c r="E162" s="10">
        <f t="shared" si="23"/>
        <v>0.27107705182548064</v>
      </c>
      <c r="F162" s="10">
        <f t="shared" si="23"/>
        <v>0.3837421198928132</v>
      </c>
      <c r="H162" s="2">
        <v>149</v>
      </c>
      <c r="I162" s="10">
        <f t="shared" si="20"/>
        <v>0.13574952796519718</v>
      </c>
      <c r="J162" s="10">
        <f t="shared" si="20"/>
        <v>0.18091378070857222</v>
      </c>
      <c r="K162" s="10">
        <f t="shared" si="20"/>
        <v>0.25194750493284884</v>
      </c>
      <c r="L162" s="10">
        <f t="shared" si="20"/>
        <v>0.34396934664293255</v>
      </c>
      <c r="M162" s="10">
        <f t="shared" si="20"/>
        <v>0.44536790790353187</v>
      </c>
    </row>
    <row r="163" spans="1:13" ht="15" customHeight="1" x14ac:dyDescent="0.2">
      <c r="A163" s="8">
        <v>150</v>
      </c>
      <c r="B163" s="9">
        <f t="shared" ref="B163:F172" si="24">$Z$86/(1+($Z$87*($Z$47^($Z$43*$Z$47^(($Z$44*$D$6)+($Z$45*B$11)+($Z$46*$D$6*B$11))*$Z$88*($A163/100)))))</f>
        <v>3.85611769764891E-2</v>
      </c>
      <c r="C163" s="9">
        <f t="shared" si="24"/>
        <v>8.7846040091683494E-2</v>
      </c>
      <c r="D163" s="9">
        <f t="shared" si="24"/>
        <v>0.16588009248672717</v>
      </c>
      <c r="E163" s="9">
        <f t="shared" si="24"/>
        <v>0.26755507245426613</v>
      </c>
      <c r="F163" s="9">
        <f t="shared" si="24"/>
        <v>0.38011037402182679</v>
      </c>
      <c r="H163" s="8">
        <v>150</v>
      </c>
      <c r="I163" s="9">
        <f t="shared" si="20"/>
        <v>0.13470505927884019</v>
      </c>
      <c r="J163" s="9">
        <f t="shared" si="20"/>
        <v>0.17906143608251515</v>
      </c>
      <c r="K163" s="9">
        <f t="shared" si="20"/>
        <v>0.24929208323805446</v>
      </c>
      <c r="L163" s="9">
        <f t="shared" si="20"/>
        <v>0.34079956520883953</v>
      </c>
      <c r="M163" s="9">
        <f t="shared" si="20"/>
        <v>0.44209933661964418</v>
      </c>
    </row>
    <row r="164" spans="1:13" ht="15" customHeight="1" x14ac:dyDescent="0.2">
      <c r="A164" s="2">
        <v>151</v>
      </c>
      <c r="B164" s="10">
        <f t="shared" si="24"/>
        <v>3.743359214886266E-2</v>
      </c>
      <c r="C164" s="10">
        <f t="shared" si="24"/>
        <v>8.5831781903314558E-2</v>
      </c>
      <c r="D164" s="10">
        <f t="shared" si="24"/>
        <v>0.16297405939267057</v>
      </c>
      <c r="E164" s="10">
        <f t="shared" si="24"/>
        <v>0.26406763165906771</v>
      </c>
      <c r="F164" s="10">
        <f t="shared" si="24"/>
        <v>0.37649957824020713</v>
      </c>
      <c r="H164" s="2">
        <v>151</v>
      </c>
      <c r="I164" s="10">
        <f t="shared" si="20"/>
        <v>0.13369023293397642</v>
      </c>
      <c r="J164" s="10">
        <f t="shared" si="20"/>
        <v>0.17724860371298312</v>
      </c>
      <c r="K164" s="10">
        <f t="shared" si="20"/>
        <v>0.24667665345340353</v>
      </c>
      <c r="L164" s="10">
        <f t="shared" si="20"/>
        <v>0.33766086849316096</v>
      </c>
      <c r="M164" s="10">
        <f t="shared" si="20"/>
        <v>0.43884962041618647</v>
      </c>
    </row>
    <row r="165" spans="1:13" ht="15" customHeight="1" x14ac:dyDescent="0.2">
      <c r="A165" s="8">
        <v>152</v>
      </c>
      <c r="B165" s="9">
        <f t="shared" si="24"/>
        <v>3.6338064504849693E-2</v>
      </c>
      <c r="C165" s="9">
        <f t="shared" si="24"/>
        <v>8.3860635813411022E-2</v>
      </c>
      <c r="D165" s="9">
        <f t="shared" si="24"/>
        <v>0.16011204095646661</v>
      </c>
      <c r="E165" s="9">
        <f t="shared" si="24"/>
        <v>0.26061468274420502</v>
      </c>
      <c r="F165" s="9">
        <f t="shared" si="24"/>
        <v>0.37290986687764971</v>
      </c>
      <c r="H165" s="8">
        <v>152</v>
      </c>
      <c r="I165" s="9">
        <f t="shared" si="20"/>
        <v>0.13270425805436473</v>
      </c>
      <c r="J165" s="9">
        <f t="shared" si="20"/>
        <v>0.17547457223206991</v>
      </c>
      <c r="K165" s="9">
        <f t="shared" si="20"/>
        <v>0.24410083686081996</v>
      </c>
      <c r="L165" s="9">
        <f t="shared" si="20"/>
        <v>0.33455321446978453</v>
      </c>
      <c r="M165" s="9">
        <f t="shared" si="20"/>
        <v>0.43561888018988471</v>
      </c>
    </row>
    <row r="166" spans="1:13" ht="15" customHeight="1" x14ac:dyDescent="0.2">
      <c r="A166" s="2">
        <v>153</v>
      </c>
      <c r="B166" s="10">
        <f t="shared" si="24"/>
        <v>3.527373550035514E-2</v>
      </c>
      <c r="C166" s="10">
        <f t="shared" si="24"/>
        <v>8.1931818950717758E-2</v>
      </c>
      <c r="D166" s="10">
        <f t="shared" si="24"/>
        <v>0.15729361146632959</v>
      </c>
      <c r="E166" s="10">
        <f t="shared" si="24"/>
        <v>0.25719617081231877</v>
      </c>
      <c r="F166" s="10">
        <f t="shared" si="24"/>
        <v>0.3693413690095963</v>
      </c>
      <c r="H166" s="2">
        <v>153</v>
      </c>
      <c r="I166" s="10">
        <f t="shared" si="20"/>
        <v>0.13174636195031963</v>
      </c>
      <c r="J166" s="10">
        <f t="shared" si="20"/>
        <v>0.17373863705564599</v>
      </c>
      <c r="K166" s="10">
        <f t="shared" si="20"/>
        <v>0.24156425031969664</v>
      </c>
      <c r="L166" s="10">
        <f t="shared" si="20"/>
        <v>0.33147655373108686</v>
      </c>
      <c r="M166" s="10">
        <f t="shared" si="20"/>
        <v>0.43240723210863663</v>
      </c>
    </row>
    <row r="167" spans="1:13" ht="15" customHeight="1" x14ac:dyDescent="0.2">
      <c r="A167" s="8">
        <v>154</v>
      </c>
      <c r="B167" s="9">
        <f t="shared" si="24"/>
        <v>3.4239766525727439E-2</v>
      </c>
      <c r="C167" s="9">
        <f t="shared" si="24"/>
        <v>8.0044556243807741E-2</v>
      </c>
      <c r="D167" s="9">
        <f t="shared" si="24"/>
        <v>0.1545183406862011</v>
      </c>
      <c r="E167" s="9">
        <f t="shared" si="24"/>
        <v>0.25381203295007881</v>
      </c>
      <c r="F167" s="9">
        <f t="shared" si="24"/>
        <v>0.36579420847805538</v>
      </c>
      <c r="H167" s="8">
        <v>154</v>
      </c>
      <c r="I167" s="9">
        <f t="shared" si="20"/>
        <v>0.1308157898731547</v>
      </c>
      <c r="J167" s="9">
        <f t="shared" si="20"/>
        <v>0.17204010061942698</v>
      </c>
      <c r="K167" s="9">
        <f t="shared" si="20"/>
        <v>0.239066506617581</v>
      </c>
      <c r="L167" s="9">
        <f t="shared" si="20"/>
        <v>0.32843082965507098</v>
      </c>
      <c r="M167" s="9">
        <f t="shared" si="20"/>
        <v>0.42921478763024989</v>
      </c>
    </row>
    <row r="168" spans="1:13" ht="15" customHeight="1" x14ac:dyDescent="0.2">
      <c r="A168" s="2">
        <v>155</v>
      </c>
      <c r="B168" s="10">
        <f t="shared" si="24"/>
        <v>3.3235338624053506E-2</v>
      </c>
      <c r="C168" s="10">
        <f t="shared" si="24"/>
        <v>7.8198080662982561E-2</v>
      </c>
      <c r="D168" s="10">
        <f t="shared" si="24"/>
        <v>0.15178579423584385</v>
      </c>
      <c r="E168" s="10">
        <f t="shared" si="24"/>
        <v>0.25046219841487272</v>
      </c>
      <c r="F168" s="10">
        <f t="shared" si="24"/>
        <v>0.36226850391466686</v>
      </c>
      <c r="H168" s="2">
        <v>155</v>
      </c>
      <c r="I168" s="10">
        <f t="shared" si="20"/>
        <v>0.12991180476164815</v>
      </c>
      <c r="J168" s="10">
        <f t="shared" si="20"/>
        <v>0.17037827259668431</v>
      </c>
      <c r="K168" s="10">
        <f t="shared" si="20"/>
        <v>0.23660721481225946</v>
      </c>
      <c r="L168" s="10">
        <f t="shared" si="20"/>
        <v>0.32541597857338544</v>
      </c>
      <c r="M168" s="10">
        <f t="shared" si="20"/>
        <v>0.42604165352320023</v>
      </c>
    </row>
    <row r="169" spans="1:13" ht="15" customHeight="1" x14ac:dyDescent="0.2">
      <c r="A169" s="8">
        <v>156</v>
      </c>
      <c r="B169" s="9">
        <f t="shared" si="24"/>
        <v>3.2259652201643105E-2</v>
      </c>
      <c r="C169" s="9">
        <f t="shared" si="24"/>
        <v>7.6391633442511458E-2</v>
      </c>
      <c r="D169" s="9">
        <f t="shared" si="24"/>
        <v>0.14909553396130487</v>
      </c>
      <c r="E169" s="9">
        <f t="shared" si="24"/>
        <v>0.2471465888222768</v>
      </c>
      <c r="F169" s="9">
        <f t="shared" si="24"/>
        <v>0.35876436876595397</v>
      </c>
      <c r="H169" s="8">
        <v>156</v>
      </c>
      <c r="I169" s="9">
        <f t="shared" si="20"/>
        <v>0.1290336869814788</v>
      </c>
      <c r="J169" s="9">
        <f t="shared" si="20"/>
        <v>0.16875247009826033</v>
      </c>
      <c r="K169" s="9">
        <f t="shared" si="20"/>
        <v>0.2341859805651744</v>
      </c>
      <c r="L169" s="9">
        <f t="shared" si="20"/>
        <v>0.3224319299400491</v>
      </c>
      <c r="M169" s="9">
        <f t="shared" si="20"/>
        <v>0.42288793188935858</v>
      </c>
    </row>
    <row r="170" spans="1:13" ht="15" customHeight="1" x14ac:dyDescent="0.2">
      <c r="A170" s="2">
        <v>157</v>
      </c>
      <c r="B170" s="10">
        <f t="shared" si="24"/>
        <v>3.1311926731697456E-2</v>
      </c>
      <c r="C170" s="10">
        <f t="shared" si="24"/>
        <v>7.4624464283939096E-2</v>
      </c>
      <c r="D170" s="10">
        <f t="shared" si="24"/>
        <v>0.14644711829569387</v>
      </c>
      <c r="E170" s="10">
        <f t="shared" si="24"/>
        <v>0.24386511833411326</v>
      </c>
      <c r="F170" s="10">
        <f t="shared" si="24"/>
        <v>0.35528191132071035</v>
      </c>
      <c r="H170" s="2">
        <v>157</v>
      </c>
      <c r="I170" s="10">
        <f t="shared" si="20"/>
        <v>0.12818073405852773</v>
      </c>
      <c r="J170" s="10">
        <f t="shared" si="20"/>
        <v>0.16716201785554519</v>
      </c>
      <c r="K170" s="10">
        <f t="shared" si="20"/>
        <v>0.23180240646612449</v>
      </c>
      <c r="L170" s="10">
        <f t="shared" si="20"/>
        <v>0.31947860650070192</v>
      </c>
      <c r="M170" s="10">
        <f t="shared" si="20"/>
        <v>0.41975372018863932</v>
      </c>
    </row>
    <row r="171" spans="1:13" ht="15" customHeight="1" x14ac:dyDescent="0.2">
      <c r="A171" s="8">
        <v>158</v>
      </c>
      <c r="B171" s="9">
        <f t="shared" si="24"/>
        <v>3.0391400452097796E-2</v>
      </c>
      <c r="C171" s="9">
        <f t="shared" si="24"/>
        <v>7.2895831541183398E-2</v>
      </c>
      <c r="D171" s="9">
        <f t="shared" si="24"/>
        <v>0.14384010261023966</v>
      </c>
      <c r="E171" s="9">
        <f t="shared" si="24"/>
        <v>0.24061769384690362</v>
      </c>
      <c r="F171" s="9">
        <f t="shared" si="24"/>
        <v>0.35182123473946936</v>
      </c>
      <c r="H171" s="8">
        <v>158</v>
      </c>
      <c r="I171" s="9">
        <f t="shared" si="20"/>
        <v>0.12735226040688802</v>
      </c>
      <c r="J171" s="9">
        <f t="shared" si="20"/>
        <v>0.16560624838706506</v>
      </c>
      <c r="K171" s="9">
        <f t="shared" si="20"/>
        <v>0.22945609234921571</v>
      </c>
      <c r="L171" s="9">
        <f t="shared" si="20"/>
        <v>0.31655592446221326</v>
      </c>
      <c r="M171" s="9">
        <f t="shared" si="20"/>
        <v>0.41663911126552244</v>
      </c>
    </row>
    <row r="172" spans="1:13" ht="15" customHeight="1" x14ac:dyDescent="0.2">
      <c r="A172" s="2">
        <v>159</v>
      </c>
      <c r="B172" s="10">
        <f t="shared" si="24"/>
        <v>2.9497330058191835E-2</v>
      </c>
      <c r="C172" s="10">
        <f t="shared" si="24"/>
        <v>7.1205002388135485E-2</v>
      </c>
      <c r="D172" s="10">
        <f t="shared" si="24"/>
        <v>0.14127403955560405</v>
      </c>
      <c r="E172" s="10">
        <f t="shared" si="24"/>
        <v>0.23740421518053795</v>
      </c>
      <c r="F172" s="10">
        <f t="shared" si="24"/>
        <v>0.34838243708599625</v>
      </c>
      <c r="H172" s="2">
        <v>159</v>
      </c>
      <c r="I172" s="10">
        <f t="shared" si="20"/>
        <v>0.12654759705237267</v>
      </c>
      <c r="J172" s="10">
        <f t="shared" si="20"/>
        <v>0.16408450214932196</v>
      </c>
      <c r="K172" s="10">
        <f t="shared" si="20"/>
        <v>0.22714663560004367</v>
      </c>
      <c r="L172" s="10">
        <f t="shared" si="20"/>
        <v>0.3136637936624842</v>
      </c>
      <c r="M172" s="10">
        <f t="shared" si="20"/>
        <v>0.41354419337739667</v>
      </c>
    </row>
    <row r="173" spans="1:13" ht="15" customHeight="1" x14ac:dyDescent="0.2">
      <c r="A173" s="8">
        <v>160</v>
      </c>
      <c r="B173" s="9">
        <f t="shared" ref="B173:F182" si="25">$Z$86/(1+($Z$87*($Z$47^($Z$43*$Z$47^(($Z$44*$D$6)+($Z$45*B$11)+($Z$46*$D$6*B$11))*$Z$88*($A173/100)))))</f>
        <v>2.8628990391403469E-2</v>
      </c>
      <c r="C173" s="9">
        <f t="shared" si="25"/>
        <v>6.9551252969463961E-2</v>
      </c>
      <c r="D173" s="9">
        <f t="shared" si="25"/>
        <v>0.1387484793934507</v>
      </c>
      <c r="E173" s="9">
        <f t="shared" si="25"/>
        <v>0.23422457526697779</v>
      </c>
      <c r="F173" s="9">
        <f t="shared" si="25"/>
        <v>0.34496561136075199</v>
      </c>
      <c r="H173" s="8">
        <v>160</v>
      </c>
      <c r="I173" s="9">
        <f t="shared" si="20"/>
        <v>0.12576609135226313</v>
      </c>
      <c r="J173" s="9">
        <f t="shared" si="20"/>
        <v>0.16259612767251758</v>
      </c>
      <c r="K173" s="9">
        <f t="shared" si="20"/>
        <v>0.22487363145410563</v>
      </c>
      <c r="L173" s="9">
        <f t="shared" si="20"/>
        <v>0.31080211774027999</v>
      </c>
      <c r="M173" s="9">
        <f t="shared" si="20"/>
        <v>0.41046905022467683</v>
      </c>
    </row>
    <row r="174" spans="1:13" ht="15" customHeight="1" x14ac:dyDescent="0.2">
      <c r="A174" s="2">
        <v>161</v>
      </c>
      <c r="B174" s="10">
        <f t="shared" si="25"/>
        <v>2.7785674124438019E-2</v>
      </c>
      <c r="C174" s="10">
        <f t="shared" si="25"/>
        <v>6.7933868535313593E-2</v>
      </c>
      <c r="D174" s="10">
        <f t="shared" si="25"/>
        <v>0.13626297031827908</v>
      </c>
      <c r="E174" s="10">
        <f t="shared" si="25"/>
        <v>0.23107866033882291</v>
      </c>
      <c r="F174" s="10">
        <f t="shared" si="25"/>
        <v>0.34157084553626721</v>
      </c>
      <c r="H174" s="2">
        <v>161</v>
      </c>
      <c r="I174" s="10">
        <f t="shared" si="20"/>
        <v>0.12500710671199422</v>
      </c>
      <c r="J174" s="10">
        <f t="shared" si="20"/>
        <v>0.16114048168178224</v>
      </c>
      <c r="K174" s="10">
        <f t="shared" si="20"/>
        <v>0.22263667328645118</v>
      </c>
      <c r="L174" s="10">
        <f t="shared" si="20"/>
        <v>0.30797079430494062</v>
      </c>
      <c r="M174" s="10">
        <f t="shared" si="20"/>
        <v>0.40741376098264048</v>
      </c>
    </row>
    <row r="175" spans="1:13" ht="15" customHeight="1" x14ac:dyDescent="0.2">
      <c r="A175" s="8">
        <v>162</v>
      </c>
      <c r="B175" s="9">
        <f t="shared" si="25"/>
        <v>2.6966691443805254E-2</v>
      </c>
      <c r="C175" s="9">
        <f t="shared" si="25"/>
        <v>6.6352143560577087E-2</v>
      </c>
      <c r="D175" s="9">
        <f t="shared" si="25"/>
        <v>0.13381705876955102</v>
      </c>
      <c r="E175" s="9">
        <f t="shared" si="25"/>
        <v>0.2279663501175736</v>
      </c>
      <c r="F175" s="9">
        <f t="shared" si="25"/>
        <v>0.33819822259437288</v>
      </c>
      <c r="H175" s="8">
        <v>162</v>
      </c>
      <c r="I175" s="9">
        <f t="shared" si="20"/>
        <v>0.12427002229942474</v>
      </c>
      <c r="J175" s="9">
        <f t="shared" si="20"/>
        <v>0.15971692920451938</v>
      </c>
      <c r="K175" s="9">
        <f t="shared" si="20"/>
        <v>0.22043535289259591</v>
      </c>
      <c r="L175" s="9">
        <f t="shared" si="20"/>
        <v>0.30516971510581625</v>
      </c>
      <c r="M175" s="9">
        <f t="shared" si="20"/>
        <v>0.40437840033493555</v>
      </c>
    </row>
    <row r="176" spans="1:13" ht="15" customHeight="1" x14ac:dyDescent="0.2">
      <c r="A176" s="2">
        <v>163</v>
      </c>
      <c r="B176" s="10">
        <f t="shared" si="25"/>
        <v>2.6171369730336069E-2</v>
      </c>
      <c r="C176" s="10">
        <f t="shared" si="25"/>
        <v>6.4805381849404167E-2</v>
      </c>
      <c r="D176" s="10">
        <f t="shared" si="25"/>
        <v>0.1314102897341477</v>
      </c>
      <c r="E176" s="10">
        <f t="shared" si="25"/>
        <v>0.22488751800142939</v>
      </c>
      <c r="F176" s="10">
        <f t="shared" si="25"/>
        <v>0.33484782056522705</v>
      </c>
      <c r="H176" s="2">
        <v>163</v>
      </c>
      <c r="I176" s="10">
        <f t="shared" si="20"/>
        <v>0.12355423275730247</v>
      </c>
      <c r="J176" s="10">
        <f t="shared" si="20"/>
        <v>0.15832484366446375</v>
      </c>
      <c r="K176" s="10">
        <f t="shared" si="20"/>
        <v>0.21826926076073294</v>
      </c>
      <c r="L176" s="10">
        <f t="shared" si="20"/>
        <v>0.30239876620128647</v>
      </c>
      <c r="M176" s="10">
        <f t="shared" si="20"/>
        <v>0.40136303850870436</v>
      </c>
    </row>
    <row r="177" spans="1:13" ht="15" customHeight="1" x14ac:dyDescent="0.2">
      <c r="A177" s="8">
        <v>164</v>
      </c>
      <c r="B177" s="9">
        <f t="shared" si="25"/>
        <v>2.539905323832152E-2</v>
      </c>
      <c r="C177" s="9">
        <f t="shared" si="25"/>
        <v>6.3292896625600503E-2</v>
      </c>
      <c r="D177" s="9">
        <f t="shared" si="25"/>
        <v>0.12904220703921085</v>
      </c>
      <c r="E177" s="9">
        <f t="shared" si="25"/>
        <v>0.22184203125246599</v>
      </c>
      <c r="F177" s="9">
        <f t="shared" si="25"/>
        <v>0.33151971256808149</v>
      </c>
      <c r="H177" s="8">
        <v>164</v>
      </c>
      <c r="I177" s="9">
        <f t="shared" si="20"/>
        <v>0.12285914791448937</v>
      </c>
      <c r="J177" s="9">
        <f t="shared" si="20"/>
        <v>0.15696360696304046</v>
      </c>
      <c r="K177" s="9">
        <f t="shared" si="20"/>
        <v>0.21613798633528977</v>
      </c>
      <c r="L177" s="9">
        <f t="shared" si="20"/>
        <v>0.29965782812721942</v>
      </c>
      <c r="M177" s="9">
        <f t="shared" si="20"/>
        <v>0.39836774131127339</v>
      </c>
    </row>
    <row r="178" spans="1:13" ht="15" customHeight="1" x14ac:dyDescent="0.2">
      <c r="A178" s="2">
        <v>165</v>
      </c>
      <c r="B178" s="10">
        <f t="shared" si="25"/>
        <v>2.4649102773860804E-2</v>
      </c>
      <c r="C178" s="10">
        <f t="shared" si="25"/>
        <v>6.1814010609552682E-2</v>
      </c>
      <c r="D178" s="10">
        <f t="shared" si="25"/>
        <v>0.12671235363543296</v>
      </c>
      <c r="E178" s="10">
        <f t="shared" si="25"/>
        <v>0.21882975118304421</v>
      </c>
      <c r="F178" s="10">
        <f t="shared" si="25"/>
        <v>0.3282139668537275</v>
      </c>
      <c r="H178" s="2">
        <v>165</v>
      </c>
      <c r="I178" s="10">
        <f t="shared" si="20"/>
        <v>0.12218419249647473</v>
      </c>
      <c r="J178" s="10">
        <f t="shared" si="20"/>
        <v>0.15563260954859742</v>
      </c>
      <c r="K178" s="10">
        <f t="shared" si="20"/>
        <v>0.21404111827188965</v>
      </c>
      <c r="L178" s="10">
        <f t="shared" si="20"/>
        <v>0.29694677606473979</v>
      </c>
      <c r="M178" s="10">
        <f t="shared" si="20"/>
        <v>0.39539257016835472</v>
      </c>
    </row>
    <row r="179" spans="1:13" ht="15" customHeight="1" x14ac:dyDescent="0.2">
      <c r="A179" s="8">
        <v>166</v>
      </c>
      <c r="B179" s="9">
        <f t="shared" si="25"/>
        <v>2.3920895372963023E-2</v>
      </c>
      <c r="C179" s="9">
        <f t="shared" si="25"/>
        <v>6.0368056082301898E-2</v>
      </c>
      <c r="D179" s="9">
        <f t="shared" si="25"/>
        <v>0.12442027187087154</v>
      </c>
      <c r="E179" s="9">
        <f t="shared" si="25"/>
        <v>0.21585053334130583</v>
      </c>
      <c r="F179" s="9">
        <f t="shared" si="25"/>
        <v>0.32493064684856487</v>
      </c>
      <c r="H179" s="8">
        <v>166</v>
      </c>
      <c r="I179" s="9">
        <f t="shared" ref="I179:M213" si="26">$I$7+((1-$I$7)*B179)</f>
        <v>0.12152880583566672</v>
      </c>
      <c r="J179" s="9">
        <f t="shared" si="26"/>
        <v>0.1543312504740717</v>
      </c>
      <c r="K179" s="9">
        <f t="shared" si="26"/>
        <v>0.2119782446837844</v>
      </c>
      <c r="L179" s="9">
        <f t="shared" si="26"/>
        <v>0.29426548000717523</v>
      </c>
      <c r="M179" s="9">
        <f t="shared" si="26"/>
        <v>0.39243758216370839</v>
      </c>
    </row>
    <row r="180" spans="1:13" ht="15" customHeight="1" x14ac:dyDescent="0.2">
      <c r="A180" s="2">
        <v>167</v>
      </c>
      <c r="B180" s="10">
        <f t="shared" si="25"/>
        <v>2.3213823979907431E-2</v>
      </c>
      <c r="C180" s="10">
        <f t="shared" si="25"/>
        <v>5.8954374937374175E-2</v>
      </c>
      <c r="D180" s="10">
        <f t="shared" si="25"/>
        <v>0.12216550375537408</v>
      </c>
      <c r="E180" s="10">
        <f t="shared" si="25"/>
        <v>0.21290422769561801</v>
      </c>
      <c r="F180" s="10">
        <f t="shared" si="25"/>
        <v>0.32166981120023208</v>
      </c>
      <c r="H180" s="2">
        <v>167</v>
      </c>
      <c r="I180" s="10">
        <f t="shared" si="26"/>
        <v>0.1208924415819167</v>
      </c>
      <c r="J180" s="10">
        <f t="shared" si="26"/>
        <v>0.15305893744363677</v>
      </c>
      <c r="K180" s="10">
        <f t="shared" si="26"/>
        <v>0.20994895337983668</v>
      </c>
      <c r="L180" s="10">
        <f t="shared" si="26"/>
        <v>0.29161380492605621</v>
      </c>
      <c r="M180" s="10">
        <f t="shared" si="26"/>
        <v>0.38950283008020892</v>
      </c>
    </row>
    <row r="181" spans="1:13" ht="15" customHeight="1" x14ac:dyDescent="0.2">
      <c r="A181" s="8">
        <v>168</v>
      </c>
      <c r="B181" s="9">
        <f t="shared" si="25"/>
        <v>2.2527297126330934E-2</v>
      </c>
      <c r="C181" s="9">
        <f t="shared" si="25"/>
        <v>5.7572318720957874E-2</v>
      </c>
      <c r="D181" s="9">
        <f t="shared" si="25"/>
        <v>0.11994759121571125</v>
      </c>
      <c r="E181" s="9">
        <f t="shared" si="25"/>
        <v>0.2099906788178359</v>
      </c>
      <c r="F181" s="9">
        <f t="shared" si="25"/>
        <v>0.31843151382474011</v>
      </c>
      <c r="H181" s="8">
        <v>168</v>
      </c>
      <c r="I181" s="9">
        <f t="shared" si="26"/>
        <v>0.12027456741369785</v>
      </c>
      <c r="J181" s="9">
        <f t="shared" si="26"/>
        <v>0.15181508684886208</v>
      </c>
      <c r="K181" s="9">
        <f t="shared" si="26"/>
        <v>0.20795283209414012</v>
      </c>
      <c r="L181" s="9">
        <f t="shared" si="26"/>
        <v>0.2889916109360523</v>
      </c>
      <c r="M181" s="9">
        <f t="shared" si="26"/>
        <v>0.38658836244226613</v>
      </c>
    </row>
    <row r="182" spans="1:13" ht="15" customHeight="1" x14ac:dyDescent="0.2">
      <c r="A182" s="2">
        <v>169</v>
      </c>
      <c r="B182" s="10">
        <f t="shared" si="25"/>
        <v>2.1860738611474428E-2</v>
      </c>
      <c r="C182" s="10">
        <f t="shared" si="25"/>
        <v>5.6221248661004676E-2</v>
      </c>
      <c r="D182" s="10">
        <f t="shared" si="25"/>
        <v>0.11776607634152235</v>
      </c>
      <c r="E182" s="10">
        <f t="shared" si="25"/>
        <v>0.20710972606525704</v>
      </c>
      <c r="F182" s="10">
        <f t="shared" si="25"/>
        <v>0.31521580395505122</v>
      </c>
      <c r="H182" s="2">
        <v>169</v>
      </c>
      <c r="I182" s="10">
        <f t="shared" si="26"/>
        <v>0.119674664750327</v>
      </c>
      <c r="J182" s="10">
        <f t="shared" si="26"/>
        <v>0.1505991237949042</v>
      </c>
      <c r="K182" s="10">
        <f t="shared" si="26"/>
        <v>0.20598946870737012</v>
      </c>
      <c r="L182" s="10">
        <f t="shared" si="26"/>
        <v>0.28639875345873134</v>
      </c>
      <c r="M182" s="10">
        <f t="shared" si="26"/>
        <v>0.38369422355954608</v>
      </c>
    </row>
    <row r="183" spans="1:13" ht="15" customHeight="1" x14ac:dyDescent="0.2">
      <c r="A183" s="8">
        <v>170</v>
      </c>
      <c r="B183" s="9">
        <f t="shared" ref="B183:F192" si="27">$Z$86/(1+($Z$87*($Z$47^($Z$43*$Z$47^(($Z$44*$D$6)+($Z$45*B$11)+($Z$46*$D$6*B$11))*$Z$88*($A183/100)))))</f>
        <v>2.1213587183986835E-2</v>
      </c>
      <c r="C183" s="9">
        <f t="shared" si="27"/>
        <v>5.4900535685814787E-2</v>
      </c>
      <c r="D183" s="9">
        <f t="shared" si="27"/>
        <v>0.11562050162218848</v>
      </c>
      <c r="E183" s="9">
        <f t="shared" si="27"/>
        <v>0.20426120376114645</v>
      </c>
      <c r="F183" s="9">
        <f t="shared" si="27"/>
        <v>0.31202272619104093</v>
      </c>
      <c r="H183" s="8">
        <v>170</v>
      </c>
      <c r="I183" s="9">
        <f t="shared" si="26"/>
        <v>0.11909222846558816</v>
      </c>
      <c r="J183" s="9">
        <f t="shared" si="26"/>
        <v>0.14941048211723332</v>
      </c>
      <c r="K183" s="9">
        <f t="shared" si="26"/>
        <v>0.20405845145996965</v>
      </c>
      <c r="L183" s="9">
        <f t="shared" si="26"/>
        <v>0.28383508338503183</v>
      </c>
      <c r="M183" s="9">
        <f t="shared" si="26"/>
        <v>0.38082045357193683</v>
      </c>
    </row>
    <row r="184" spans="1:13" ht="15" customHeight="1" x14ac:dyDescent="0.2">
      <c r="A184" s="2">
        <v>171</v>
      </c>
      <c r="B184" s="10">
        <f t="shared" si="27"/>
        <v>2.0585296225653717E-2</v>
      </c>
      <c r="C184" s="10">
        <f t="shared" si="27"/>
        <v>5.3609560432648973E-2</v>
      </c>
      <c r="D184" s="10">
        <f t="shared" si="27"/>
        <v>0.11351041017475397</v>
      </c>
      <c r="E184" s="10">
        <f t="shared" si="27"/>
        <v>0.20144494137371891</v>
      </c>
      <c r="F184" s="10">
        <f t="shared" si="27"/>
        <v>0.30885232055078882</v>
      </c>
      <c r="H184" s="2">
        <v>171</v>
      </c>
      <c r="I184" s="10">
        <f t="shared" si="26"/>
        <v>0.11852676660308835</v>
      </c>
      <c r="J184" s="10">
        <f t="shared" si="26"/>
        <v>0.14824860438938409</v>
      </c>
      <c r="K184" s="10">
        <f t="shared" si="26"/>
        <v>0.20215936915727858</v>
      </c>
      <c r="L184" s="10">
        <f t="shared" si="26"/>
        <v>0.28130044723634706</v>
      </c>
      <c r="M184" s="10">
        <f t="shared" si="26"/>
        <v>0.37796708849570992</v>
      </c>
    </row>
    <row r="185" spans="1:13" ht="15" customHeight="1" x14ac:dyDescent="0.2">
      <c r="A185" s="8">
        <v>172</v>
      </c>
      <c r="B185" s="9">
        <f t="shared" si="27"/>
        <v>1.9975333437385966E-2</v>
      </c>
      <c r="C185" s="9">
        <f t="shared" si="27"/>
        <v>5.2347713246895307E-2</v>
      </c>
      <c r="D185" s="9">
        <f t="shared" si="27"/>
        <v>0.11143534596302621</v>
      </c>
      <c r="E185" s="9">
        <f t="shared" si="27"/>
        <v>0.1986607636934688</v>
      </c>
      <c r="F185" s="9">
        <f t="shared" si="27"/>
        <v>0.30570462252313219</v>
      </c>
      <c r="H185" s="8">
        <v>172</v>
      </c>
      <c r="I185" s="9">
        <f t="shared" si="26"/>
        <v>0.11797780009364738</v>
      </c>
      <c r="J185" s="9">
        <f t="shared" si="26"/>
        <v>0.14711294192220578</v>
      </c>
      <c r="K185" s="9">
        <f t="shared" si="26"/>
        <v>0.20029181136672358</v>
      </c>
      <c r="L185" s="9">
        <f t="shared" si="26"/>
        <v>0.27879468732412194</v>
      </c>
      <c r="M185" s="9">
        <f t="shared" si="26"/>
        <v>0.37513416027081903</v>
      </c>
    </row>
    <row r="186" spans="1:13" ht="15" customHeight="1" x14ac:dyDescent="0.2">
      <c r="A186" s="2">
        <v>173</v>
      </c>
      <c r="B186" s="10">
        <f t="shared" si="27"/>
        <v>1.938318052777702E-2</v>
      </c>
      <c r="C186" s="10">
        <f t="shared" si="27"/>
        <v>5.1114394172302971E-2</v>
      </c>
      <c r="D186" s="10">
        <f t="shared" si="27"/>
        <v>0.10939485400798855</v>
      </c>
      <c r="E186" s="10">
        <f t="shared" si="27"/>
        <v>0.19590849100874552</v>
      </c>
      <c r="F186" s="10">
        <f t="shared" si="27"/>
        <v>0.30257966312143192</v>
      </c>
      <c r="H186" s="2">
        <v>173</v>
      </c>
      <c r="I186" s="10">
        <f t="shared" si="26"/>
        <v>0.11744486247499933</v>
      </c>
      <c r="J186" s="10">
        <f t="shared" si="26"/>
        <v>0.14600295475507269</v>
      </c>
      <c r="K186" s="10">
        <f t="shared" si="26"/>
        <v>0.19845536860718971</v>
      </c>
      <c r="L186" s="10">
        <f t="shared" si="26"/>
        <v>0.276317641907871</v>
      </c>
      <c r="M186" s="10">
        <f t="shared" si="26"/>
        <v>0.37232169680928873</v>
      </c>
    </row>
    <row r="187" spans="1:13" ht="15" customHeight="1" x14ac:dyDescent="0.2">
      <c r="A187" s="8">
        <v>174</v>
      </c>
      <c r="B187" s="9">
        <f t="shared" si="27"/>
        <v>1.8808332904508538E-2</v>
      </c>
      <c r="C187" s="9">
        <f t="shared" si="27"/>
        <v>4.9909012932776567E-2</v>
      </c>
      <c r="D187" s="9">
        <f t="shared" si="27"/>
        <v>0.10738848058966857</v>
      </c>
      <c r="E187" s="9">
        <f t="shared" si="27"/>
        <v>0.19318793927947572</v>
      </c>
      <c r="F187" s="9">
        <f t="shared" si="27"/>
        <v>0.2994774689384857</v>
      </c>
      <c r="H187" s="8">
        <v>174</v>
      </c>
      <c r="I187" s="9">
        <f t="shared" si="26"/>
        <v>0.11692749961405768</v>
      </c>
      <c r="J187" s="9">
        <f t="shared" si="26"/>
        <v>0.14491811163949891</v>
      </c>
      <c r="K187" s="9">
        <f t="shared" si="26"/>
        <v>0.19664963253070172</v>
      </c>
      <c r="L187" s="9">
        <f t="shared" si="26"/>
        <v>0.27386914535152818</v>
      </c>
      <c r="M187" s="9">
        <f t="shared" si="26"/>
        <v>0.36952972204463719</v>
      </c>
    </row>
    <row r="188" spans="1:13" ht="15" customHeight="1" x14ac:dyDescent="0.2">
      <c r="A188" s="2">
        <v>175</v>
      </c>
      <c r="B188" s="10">
        <f t="shared" si="27"/>
        <v>1.8250299368859739E-2</v>
      </c>
      <c r="C188" s="10">
        <f t="shared" si="27"/>
        <v>4.8730988906211102E-2</v>
      </c>
      <c r="D188" s="10">
        <f t="shared" si="27"/>
        <v>0.10541577344060732</v>
      </c>
      <c r="E188" s="10">
        <f t="shared" si="27"/>
        <v>0.19049892030893995</v>
      </c>
      <c r="F188" s="10">
        <f t="shared" si="27"/>
        <v>0.29639806220253251</v>
      </c>
      <c r="H188" s="2">
        <v>175</v>
      </c>
      <c r="I188" s="10">
        <f t="shared" si="26"/>
        <v>0.11642526943197377</v>
      </c>
      <c r="J188" s="10">
        <f t="shared" si="26"/>
        <v>0.14385789001558999</v>
      </c>
      <c r="K188" s="10">
        <f t="shared" si="26"/>
        <v>0.1948741960965466</v>
      </c>
      <c r="L188" s="10">
        <f t="shared" si="26"/>
        <v>0.27144902827804596</v>
      </c>
      <c r="M188" s="10">
        <f t="shared" si="26"/>
        <v>0.36675825598227929</v>
      </c>
    </row>
    <row r="189" spans="1:13" ht="15" customHeight="1" x14ac:dyDescent="0.2">
      <c r="A189" s="8">
        <v>176</v>
      </c>
      <c r="B189" s="9">
        <f t="shared" si="27"/>
        <v>1.7708601813551311E-2</v>
      </c>
      <c r="C189" s="9">
        <f t="shared" si="27"/>
        <v>4.7579751090829459E-2</v>
      </c>
      <c r="D189" s="9">
        <f t="shared" si="27"/>
        <v>0.10347628193108249</v>
      </c>
      <c r="E189" s="9">
        <f t="shared" si="27"/>
        <v>0.18784124191351925</v>
      </c>
      <c r="F189" s="9">
        <f t="shared" si="27"/>
        <v>0.29334146083429313</v>
      </c>
      <c r="H189" s="8">
        <v>176</v>
      </c>
      <c r="I189" s="9">
        <f t="shared" si="26"/>
        <v>0.11593774163219618</v>
      </c>
      <c r="J189" s="9">
        <f t="shared" si="26"/>
        <v>0.14282177598174653</v>
      </c>
      <c r="K189" s="9">
        <f t="shared" si="26"/>
        <v>0.19312865373797425</v>
      </c>
      <c r="L189" s="9">
        <f t="shared" si="26"/>
        <v>0.26905711772216734</v>
      </c>
      <c r="M189" s="9">
        <f t="shared" si="26"/>
        <v>0.36400731475086379</v>
      </c>
    </row>
    <row r="190" spans="1:13" ht="15" customHeight="1" x14ac:dyDescent="0.2">
      <c r="A190" s="2">
        <v>177</v>
      </c>
      <c r="B190" s="10">
        <f t="shared" si="27"/>
        <v>1.7182774924131901E-2</v>
      </c>
      <c r="C190" s="10">
        <f t="shared" si="27"/>
        <v>4.6454738064470293E-2</v>
      </c>
      <c r="D190" s="10">
        <f t="shared" si="27"/>
        <v>0.10156955724624064</v>
      </c>
      <c r="E190" s="10">
        <f t="shared" si="27"/>
        <v>0.18521470809032767</v>
      </c>
      <c r="F190" s="10">
        <f t="shared" si="27"/>
        <v>0.29030767850498396</v>
      </c>
      <c r="H190" s="2">
        <v>177</v>
      </c>
      <c r="I190" s="10">
        <f t="shared" si="26"/>
        <v>0.11546449743171872</v>
      </c>
      <c r="J190" s="10">
        <f t="shared" si="26"/>
        <v>0.14180926425802326</v>
      </c>
      <c r="K190" s="10">
        <f t="shared" si="26"/>
        <v>0.1914126015216166</v>
      </c>
      <c r="L190" s="10">
        <f t="shared" si="26"/>
        <v>0.2666932372812949</v>
      </c>
      <c r="M190" s="10">
        <f t="shared" si="26"/>
        <v>0.36127691065448553</v>
      </c>
    </row>
    <row r="191" spans="1:13" ht="15" customHeight="1" x14ac:dyDescent="0.2">
      <c r="A191" s="8">
        <v>178</v>
      </c>
      <c r="B191" s="9">
        <f t="shared" si="27"/>
        <v>1.6672365884094088E-2</v>
      </c>
      <c r="C191" s="9">
        <f t="shared" si="27"/>
        <v>4.5355397937255723E-2</v>
      </c>
      <c r="D191" s="9">
        <f t="shared" si="27"/>
        <v>9.9695152555298081E-2</v>
      </c>
      <c r="E191" s="9">
        <f t="shared" si="27"/>
        <v>0.18261911918265597</v>
      </c>
      <c r="F191" s="9">
        <f t="shared" si="27"/>
        <v>0.28729672469525314</v>
      </c>
      <c r="H191" s="8">
        <v>178</v>
      </c>
      <c r="I191" s="9">
        <f t="shared" si="26"/>
        <v>0.11500512929568468</v>
      </c>
      <c r="J191" s="9">
        <f t="shared" si="26"/>
        <v>0.14081985814353015</v>
      </c>
      <c r="K191" s="9">
        <f t="shared" si="26"/>
        <v>0.18972563729976827</v>
      </c>
      <c r="L191" s="9">
        <f t="shared" si="26"/>
        <v>0.26435720726439038</v>
      </c>
      <c r="M191" s="9">
        <f t="shared" si="26"/>
        <v>0.35856705222572782</v>
      </c>
    </row>
    <row r="192" spans="1:13" ht="15" customHeight="1" x14ac:dyDescent="0.2">
      <c r="A192" s="2">
        <v>179</v>
      </c>
      <c r="B192" s="10">
        <f t="shared" si="27"/>
        <v>1.6176934083886433E-2</v>
      </c>
      <c r="C192" s="10">
        <f t="shared" si="27"/>
        <v>4.4281188298055538E-2</v>
      </c>
      <c r="D192" s="10">
        <f t="shared" si="27"/>
        <v>9.7852623172973718E-2</v>
      </c>
      <c r="E192" s="10">
        <f t="shared" si="27"/>
        <v>0.18005427204315586</v>
      </c>
      <c r="F192" s="10">
        <f t="shared" si="27"/>
        <v>0.28430860475497843</v>
      </c>
      <c r="H192" s="2">
        <v>179</v>
      </c>
      <c r="I192" s="10">
        <f t="shared" si="26"/>
        <v>0.1145592406754978</v>
      </c>
      <c r="J192" s="10">
        <f t="shared" si="26"/>
        <v>0.13985306946824999</v>
      </c>
      <c r="K192" s="10">
        <f t="shared" si="26"/>
        <v>0.18806736085567635</v>
      </c>
      <c r="L192" s="10">
        <f t="shared" si="26"/>
        <v>0.26204884483884028</v>
      </c>
      <c r="M192" s="10">
        <f t="shared" si="26"/>
        <v>0.3558777442794806</v>
      </c>
    </row>
    <row r="193" spans="1:13" ht="15" customHeight="1" x14ac:dyDescent="0.2">
      <c r="A193" s="8">
        <v>180</v>
      </c>
      <c r="B193" s="9">
        <f t="shared" ref="B193:F202" si="28">$Z$86/(1+($Z$87*($Z$47^($Z$43*$Z$47^(($Z$44*$D$6)+($Z$45*B$11)+($Z$46*$D$6*B$11))*$Z$88*($A193/100)))))</f>
        <v>1.5696050833969469E-2</v>
      </c>
      <c r="C193" s="9">
        <f t="shared" si="28"/>
        <v>4.3231576155147285E-2</v>
      </c>
      <c r="D193" s="9">
        <f t="shared" si="28"/>
        <v>9.6041526713319059E-2</v>
      </c>
      <c r="E193" s="9">
        <f t="shared" si="28"/>
        <v>0.17751996019469785</v>
      </c>
      <c r="F193" s="9">
        <f t="shared" si="28"/>
        <v>0.28134331996387285</v>
      </c>
      <c r="H193" s="8">
        <v>180</v>
      </c>
      <c r="I193" s="9">
        <f t="shared" si="26"/>
        <v>0.11412644575057253</v>
      </c>
      <c r="J193" s="9">
        <f t="shared" si="26"/>
        <v>0.13890841853963257</v>
      </c>
      <c r="K193" s="9">
        <f t="shared" si="26"/>
        <v>0.18643737404198718</v>
      </c>
      <c r="L193" s="9">
        <f t="shared" si="26"/>
        <v>0.25976796417522807</v>
      </c>
      <c r="M193" s="9">
        <f t="shared" si="26"/>
        <v>0.35320898796748557</v>
      </c>
    </row>
    <row r="194" spans="1:13" ht="15" customHeight="1" x14ac:dyDescent="0.2">
      <c r="A194" s="2">
        <v>181</v>
      </c>
      <c r="B194" s="10">
        <f t="shared" si="28"/>
        <v>1.5229299082045865E-2</v>
      </c>
      <c r="C194" s="10">
        <f t="shared" si="28"/>
        <v>4.2206037871456728E-2</v>
      </c>
      <c r="D194" s="10">
        <f t="shared" si="28"/>
        <v>9.4261423236113751E-2</v>
      </c>
      <c r="E194" s="10">
        <f t="shared" si="28"/>
        <v>0.17501597398884228</v>
      </c>
      <c r="F194" s="10">
        <f t="shared" si="28"/>
        <v>0.2784008675928426</v>
      </c>
      <c r="H194" s="2">
        <v>181</v>
      </c>
      <c r="I194" s="10">
        <f t="shared" si="26"/>
        <v>0.11370636917384129</v>
      </c>
      <c r="J194" s="10">
        <f t="shared" si="26"/>
        <v>0.13798543408431108</v>
      </c>
      <c r="K194" s="10">
        <f t="shared" si="26"/>
        <v>0.1848352809125024</v>
      </c>
      <c r="L194" s="10">
        <f t="shared" si="26"/>
        <v>0.25751437658995807</v>
      </c>
      <c r="M194" s="10">
        <f t="shared" si="26"/>
        <v>0.35056078083355835</v>
      </c>
    </row>
    <row r="195" spans="1:13" ht="15" customHeight="1" x14ac:dyDescent="0.2">
      <c r="A195" s="8">
        <v>182</v>
      </c>
      <c r="B195" s="9">
        <f t="shared" si="28"/>
        <v>1.477627313457822E-2</v>
      </c>
      <c r="C195" s="9">
        <f t="shared" si="28"/>
        <v>4.1204059094748613E-2</v>
      </c>
      <c r="D195" s="9">
        <f t="shared" si="28"/>
        <v>9.2511875385996561E-2</v>
      </c>
      <c r="E195" s="9">
        <f t="shared" si="28"/>
        <v>0.17254210076186693</v>
      </c>
      <c r="F195" s="9">
        <f t="shared" si="28"/>
        <v>0.27548124096604421</v>
      </c>
      <c r="H195" s="8">
        <v>182</v>
      </c>
      <c r="I195" s="9">
        <f t="shared" si="26"/>
        <v>0.1132986458211204</v>
      </c>
      <c r="J195" s="9">
        <f t="shared" si="26"/>
        <v>0.13708365318527377</v>
      </c>
      <c r="K195" s="9">
        <f t="shared" si="26"/>
        <v>0.18326068784739691</v>
      </c>
      <c r="L195" s="9">
        <f t="shared" si="26"/>
        <v>0.25528789068568025</v>
      </c>
      <c r="M195" s="9">
        <f t="shared" si="26"/>
        <v>0.34793311686943978</v>
      </c>
    </row>
    <row r="196" spans="1:13" ht="15" customHeight="1" x14ac:dyDescent="0.2">
      <c r="A196" s="2">
        <v>183</v>
      </c>
      <c r="B196" s="10">
        <f t="shared" si="28"/>
        <v>1.4336578382692592E-2</v>
      </c>
      <c r="C196" s="10">
        <f t="shared" si="28"/>
        <v>4.0225134683123234E-2</v>
      </c>
      <c r="D196" s="10">
        <f t="shared" si="28"/>
        <v>9.0792448524503341E-2</v>
      </c>
      <c r="E196" s="10">
        <f t="shared" si="28"/>
        <v>0.17009812498830118</v>
      </c>
      <c r="F196" s="10">
        <f t="shared" si="28"/>
        <v>0.27258442952358347</v>
      </c>
      <c r="H196" s="2">
        <v>183</v>
      </c>
      <c r="I196" s="10">
        <f t="shared" si="26"/>
        <v>0.11290292054442334</v>
      </c>
      <c r="J196" s="10">
        <f t="shared" si="26"/>
        <v>0.13620262121481091</v>
      </c>
      <c r="K196" s="10">
        <f t="shared" si="26"/>
        <v>0.18171320367205301</v>
      </c>
      <c r="L196" s="10">
        <f t="shared" si="26"/>
        <v>0.25308831248947106</v>
      </c>
      <c r="M196" s="10">
        <f t="shared" si="26"/>
        <v>0.34532598657122515</v>
      </c>
    </row>
    <row r="197" spans="1:13" ht="15" customHeight="1" x14ac:dyDescent="0.2">
      <c r="A197" s="8">
        <v>184</v>
      </c>
      <c r="B197" s="9">
        <f t="shared" si="28"/>
        <v>1.3909831032551327E-2</v>
      </c>
      <c r="C197" s="9">
        <f t="shared" si="28"/>
        <v>3.9268768626159065E-2</v>
      </c>
      <c r="D197" s="9">
        <f t="shared" si="28"/>
        <v>8.9102710855184106E-2</v>
      </c>
      <c r="E197" s="9">
        <f t="shared" si="28"/>
        <v>0.16768382843191723</v>
      </c>
      <c r="F197" s="9">
        <f t="shared" si="28"/>
        <v>0.26971041888480812</v>
      </c>
      <c r="H197" s="8">
        <v>184</v>
      </c>
      <c r="I197" s="9">
        <f t="shared" si="26"/>
        <v>0.1125188479292962</v>
      </c>
      <c r="J197" s="9">
        <f t="shared" si="26"/>
        <v>0.13534189176354317</v>
      </c>
      <c r="K197" s="9">
        <f t="shared" si="26"/>
        <v>0.1801924397696657</v>
      </c>
      <c r="L197" s="9">
        <f t="shared" si="26"/>
        <v>0.25091544558872553</v>
      </c>
      <c r="M197" s="9">
        <f t="shared" si="26"/>
        <v>0.34273937699632728</v>
      </c>
    </row>
    <row r="198" spans="1:13" ht="15" customHeight="1" x14ac:dyDescent="0.2">
      <c r="A198" s="2">
        <v>185</v>
      </c>
      <c r="B198" s="10">
        <f t="shared" si="28"/>
        <v>1.3495657840265175E-2</v>
      </c>
      <c r="C198" s="10">
        <f t="shared" si="28"/>
        <v>3.8334473962028215E-2</v>
      </c>
      <c r="D198" s="10">
        <f t="shared" si="28"/>
        <v>8.7442233541973502E-2</v>
      </c>
      <c r="E198" s="10">
        <f t="shared" si="28"/>
        <v>0.1652989902941385</v>
      </c>
      <c r="F198" s="10">
        <f t="shared" si="28"/>
        <v>0.26685919091213894</v>
      </c>
      <c r="H198" s="2">
        <v>185</v>
      </c>
      <c r="I198" s="10">
        <f t="shared" si="26"/>
        <v>0.11214609205623866</v>
      </c>
      <c r="J198" s="10">
        <f t="shared" si="26"/>
        <v>0.13450102656582541</v>
      </c>
      <c r="K198" s="10">
        <f t="shared" si="26"/>
        <v>0.17869801018777615</v>
      </c>
      <c r="L198" s="10">
        <f t="shared" si="26"/>
        <v>0.24876909126472466</v>
      </c>
      <c r="M198" s="10">
        <f t="shared" si="26"/>
        <v>0.34017327182092505</v>
      </c>
    </row>
    <row r="199" spans="1:13" ht="15" customHeight="1" x14ac:dyDescent="0.2">
      <c r="A199" s="8">
        <v>186</v>
      </c>
      <c r="B199" s="9">
        <f t="shared" si="28"/>
        <v>1.3093695851402217E-2</v>
      </c>
      <c r="C199" s="9">
        <f t="shared" si="28"/>
        <v>3.7421772690897914E-2</v>
      </c>
      <c r="D199" s="9">
        <f t="shared" si="28"/>
        <v>8.5810590820987839E-2</v>
      </c>
      <c r="E199" s="9">
        <f t="shared" si="28"/>
        <v>0.16294338735982561</v>
      </c>
      <c r="F199" s="9">
        <f t="shared" si="28"/>
        <v>0.26403072377538706</v>
      </c>
      <c r="H199" s="8">
        <v>186</v>
      </c>
      <c r="I199" s="9">
        <f t="shared" si="26"/>
        <v>0.111784326266262</v>
      </c>
      <c r="J199" s="9">
        <f t="shared" si="26"/>
        <v>0.13367959542180813</v>
      </c>
      <c r="K199" s="9">
        <f t="shared" si="26"/>
        <v>0.17722953173888906</v>
      </c>
      <c r="L199" s="9">
        <f t="shared" si="26"/>
        <v>0.24664904862384307</v>
      </c>
      <c r="M199" s="9">
        <f t="shared" si="26"/>
        <v>0.33762765139784834</v>
      </c>
    </row>
    <row r="200" spans="1:13" ht="15" customHeight="1" x14ac:dyDescent="0.2">
      <c r="A200" s="2">
        <v>187</v>
      </c>
      <c r="B200" s="10">
        <f t="shared" si="28"/>
        <v>1.2703592145139142E-2</v>
      </c>
      <c r="C200" s="10">
        <f t="shared" si="28"/>
        <v>3.653019568491768E-2</v>
      </c>
      <c r="D200" s="10">
        <f t="shared" si="28"/>
        <v>8.4207360105923099E-2</v>
      </c>
      <c r="E200" s="10">
        <f t="shared" si="28"/>
        <v>0.16061679414040705</v>
      </c>
      <c r="F200" s="10">
        <f t="shared" si="28"/>
        <v>0.26122499201651128</v>
      </c>
      <c r="H200" s="2">
        <v>187</v>
      </c>
      <c r="I200" s="10">
        <f t="shared" si="26"/>
        <v>0.11143323293062524</v>
      </c>
      <c r="J200" s="10">
        <f t="shared" si="26"/>
        <v>0.13287717611642591</v>
      </c>
      <c r="K200" s="10">
        <f t="shared" si="26"/>
        <v>0.1757866240953308</v>
      </c>
      <c r="L200" s="10">
        <f t="shared" si="26"/>
        <v>0.24455511472636635</v>
      </c>
      <c r="M200" s="10">
        <f t="shared" si="26"/>
        <v>0.33510249281486015</v>
      </c>
    </row>
    <row r="201" spans="1:13" ht="15" customHeight="1" x14ac:dyDescent="0.2">
      <c r="A201" s="8">
        <v>188</v>
      </c>
      <c r="B201" s="9">
        <f t="shared" si="28"/>
        <v>1.2325003583089774E-2</v>
      </c>
      <c r="C201" s="9">
        <f t="shared" si="28"/>
        <v>3.5659282595078168E-2</v>
      </c>
      <c r="D201" s="9">
        <f t="shared" si="28"/>
        <v>8.2632122087227283E-2</v>
      </c>
      <c r="E201" s="9">
        <f t="shared" si="28"/>
        <v>0.15831898301432337</v>
      </c>
      <c r="F201" s="9">
        <f t="shared" si="28"/>
        <v>0.25844196661476049</v>
      </c>
      <c r="H201" s="8">
        <v>188</v>
      </c>
      <c r="I201" s="9">
        <f t="shared" si="26"/>
        <v>0.1110925032247808</v>
      </c>
      <c r="J201" s="9">
        <f t="shared" si="26"/>
        <v>0.13209335433557035</v>
      </c>
      <c r="K201" s="9">
        <f t="shared" si="26"/>
        <v>0.17436890987850456</v>
      </c>
      <c r="L201" s="9">
        <f t="shared" si="26"/>
        <v>0.24248708471289104</v>
      </c>
      <c r="M201" s="9">
        <f t="shared" si="26"/>
        <v>0.33259776995328444</v>
      </c>
    </row>
    <row r="202" spans="1:13" ht="15" customHeight="1" x14ac:dyDescent="0.2">
      <c r="A202" s="2">
        <v>189</v>
      </c>
      <c r="B202" s="10">
        <f t="shared" si="28"/>
        <v>1.1957596562835232E-2</v>
      </c>
      <c r="C202" s="10">
        <f t="shared" si="28"/>
        <v>3.4808581755215708E-2</v>
      </c>
      <c r="D202" s="10">
        <f t="shared" si="28"/>
        <v>8.1084460825220903E-2</v>
      </c>
      <c r="E202" s="10">
        <f t="shared" si="28"/>
        <v>0.15604972436476119</v>
      </c>
      <c r="F202" s="10">
        <f t="shared" si="28"/>
        <v>0.2556816150521567</v>
      </c>
      <c r="H202" s="2">
        <v>189</v>
      </c>
      <c r="I202" s="10">
        <f t="shared" si="26"/>
        <v>0.11076183690655171</v>
      </c>
      <c r="J202" s="10">
        <f t="shared" si="26"/>
        <v>0.13132772357969413</v>
      </c>
      <c r="K202" s="10">
        <f t="shared" si="26"/>
        <v>0.1729760147426988</v>
      </c>
      <c r="L202" s="10">
        <f t="shared" si="26"/>
        <v>0.24044475192828507</v>
      </c>
      <c r="M202" s="10">
        <f t="shared" si="26"/>
        <v>0.33011345354694105</v>
      </c>
    </row>
    <row r="203" spans="1:13" ht="15" customHeight="1" x14ac:dyDescent="0.2">
      <c r="A203" s="8">
        <v>190</v>
      </c>
      <c r="B203" s="9">
        <f t="shared" ref="B203:F213" si="29">$Z$86/(1+($Z$87*($Z$47^($Z$43*$Z$47^(($Z$44*$D$6)+($Z$45*B$11)+($Z$46*$D$6*B$11))*$Z$88*($A203/100)))))</f>
        <v>1.1601046776171213E-2</v>
      </c>
      <c r="C203" s="9">
        <f t="shared" si="29"/>
        <v>3.3977650083423995E-2</v>
      </c>
      <c r="D203" s="9">
        <f t="shared" si="29"/>
        <v>7.9563963837338214E-2</v>
      </c>
      <c r="E203" s="9">
        <f t="shared" si="29"/>
        <v>0.15380878671465303</v>
      </c>
      <c r="F203" s="9">
        <f t="shared" si="29"/>
        <v>0.25294390137926825</v>
      </c>
      <c r="H203" s="8">
        <v>190</v>
      </c>
      <c r="I203" s="9">
        <f t="shared" si="26"/>
        <v>0.1104409420985541</v>
      </c>
      <c r="J203" s="9">
        <f t="shared" si="26"/>
        <v>0.13057988507508161</v>
      </c>
      <c r="K203" s="9">
        <f t="shared" si="26"/>
        <v>0.17160756745360439</v>
      </c>
      <c r="L203" s="9">
        <f t="shared" si="26"/>
        <v>0.23842790804318775</v>
      </c>
      <c r="M203" s="9">
        <f t="shared" si="26"/>
        <v>0.32764951124134145</v>
      </c>
    </row>
    <row r="204" spans="1:13" ht="15" customHeight="1" x14ac:dyDescent="0.2">
      <c r="A204" s="2">
        <v>191</v>
      </c>
      <c r="B204" s="10">
        <f t="shared" si="29"/>
        <v>1.1255038972078756E-2</v>
      </c>
      <c r="C204" s="10">
        <f t="shared" si="29"/>
        <v>3.3166052981122192E-2</v>
      </c>
      <c r="D204" s="10">
        <f t="shared" si="29"/>
        <v>7.807022217966067E-2</v>
      </c>
      <c r="E204" s="10">
        <f t="shared" si="29"/>
        <v>0.15159593685892619</v>
      </c>
      <c r="F204" s="10">
        <f t="shared" si="29"/>
        <v>0.25022878628122835</v>
      </c>
      <c r="H204" s="2">
        <v>191</v>
      </c>
      <c r="I204" s="10">
        <f t="shared" si="26"/>
        <v>0.11012953507487089</v>
      </c>
      <c r="J204" s="10">
        <f t="shared" si="26"/>
        <v>0.12984944768300999</v>
      </c>
      <c r="K204" s="10">
        <f t="shared" si="26"/>
        <v>0.17026319996169462</v>
      </c>
      <c r="L204" s="10">
        <f t="shared" si="26"/>
        <v>0.23643634317303358</v>
      </c>
      <c r="M204" s="10">
        <f t="shared" si="26"/>
        <v>0.32520590765310553</v>
      </c>
    </row>
    <row r="205" spans="1:13" ht="15" customHeight="1" x14ac:dyDescent="0.2">
      <c r="A205" s="8">
        <v>192</v>
      </c>
      <c r="B205" s="9">
        <f t="shared" si="29"/>
        <v>1.091926672441694E-2</v>
      </c>
      <c r="C205" s="9">
        <f t="shared" si="29"/>
        <v>3.237336423001657E-2</v>
      </c>
      <c r="D205" s="9">
        <f t="shared" si="29"/>
        <v>7.660283052291296E-2</v>
      </c>
      <c r="E205" s="9">
        <f t="shared" si="29"/>
        <v>0.14941093999398478</v>
      </c>
      <c r="F205" s="9">
        <f t="shared" si="29"/>
        <v>0.2475362271439511</v>
      </c>
      <c r="H205" s="8">
        <v>192</v>
      </c>
      <c r="I205" s="9">
        <f t="shared" si="26"/>
        <v>0.10982734005197525</v>
      </c>
      <c r="J205" s="9">
        <f t="shared" si="26"/>
        <v>0.12913602780701491</v>
      </c>
      <c r="K205" s="9">
        <f t="shared" si="26"/>
        <v>0.16894254747062165</v>
      </c>
      <c r="L205" s="9">
        <f t="shared" si="26"/>
        <v>0.23446984599458631</v>
      </c>
      <c r="M205" s="9">
        <f t="shared" si="26"/>
        <v>0.32278260442955597</v>
      </c>
    </row>
    <row r="206" spans="1:13" ht="15" customHeight="1" x14ac:dyDescent="0.2">
      <c r="A206" s="2">
        <v>193</v>
      </c>
      <c r="B206" s="10">
        <f t="shared" si="29"/>
        <v>1.0593432204328727E-2</v>
      </c>
      <c r="C206" s="10">
        <f t="shared" si="29"/>
        <v>3.159916588718252E-2</v>
      </c>
      <c r="D206" s="10">
        <f t="shared" si="29"/>
        <v>7.516138722309125E-2</v>
      </c>
      <c r="E206" s="10">
        <f t="shared" si="29"/>
        <v>0.14725355984441521</v>
      </c>
      <c r="F206" s="10">
        <f t="shared" si="29"/>
        <v>0.24486617812050221</v>
      </c>
      <c r="H206" s="2">
        <v>193</v>
      </c>
      <c r="I206" s="10">
        <f t="shared" si="26"/>
        <v>0.10953408898389586</v>
      </c>
      <c r="J206" s="10">
        <f t="shared" si="26"/>
        <v>0.12843924929846429</v>
      </c>
      <c r="K206" s="10">
        <f t="shared" si="26"/>
        <v>0.16764524850078213</v>
      </c>
      <c r="L206" s="10">
        <f t="shared" si="26"/>
        <v>0.23252820385997369</v>
      </c>
      <c r="M206" s="10">
        <f t="shared" si="26"/>
        <v>0.32037956030845199</v>
      </c>
    </row>
    <row r="207" spans="1:13" ht="15" customHeight="1" x14ac:dyDescent="0.2">
      <c r="A207" s="8">
        <v>194</v>
      </c>
      <c r="B207" s="9">
        <f t="shared" si="29"/>
        <v>1.0277245957344189E-2</v>
      </c>
      <c r="C207" s="9">
        <f t="shared" si="29"/>
        <v>3.0843048178482064E-2</v>
      </c>
      <c r="D207" s="9">
        <f t="shared" si="29"/>
        <v>7.3745494386890542E-2</v>
      </c>
      <c r="E207" s="9">
        <f t="shared" si="29"/>
        <v>0.1451235587869055</v>
      </c>
      <c r="F207" s="9">
        <f t="shared" si="29"/>
        <v>0.24221859019757863</v>
      </c>
      <c r="H207" s="8">
        <v>194</v>
      </c>
      <c r="I207" s="9">
        <f t="shared" si="26"/>
        <v>0.10924952136160977</v>
      </c>
      <c r="J207" s="9">
        <f t="shared" si="26"/>
        <v>0.12775874336063386</v>
      </c>
      <c r="K207" s="9">
        <f t="shared" si="26"/>
        <v>0.16637094494820148</v>
      </c>
      <c r="L207" s="9">
        <f t="shared" si="26"/>
        <v>0.23061120290821496</v>
      </c>
      <c r="M207" s="9">
        <f t="shared" si="26"/>
        <v>0.31799673117782079</v>
      </c>
    </row>
    <row r="208" spans="1:13" ht="15" customHeight="1" x14ac:dyDescent="0.2">
      <c r="A208" s="2">
        <v>195</v>
      </c>
      <c r="B208" s="10">
        <f t="shared" si="29"/>
        <v>9.970426685158967E-3</v>
      </c>
      <c r="C208" s="10">
        <f t="shared" si="29"/>
        <v>3.0104609390521151E-2</v>
      </c>
      <c r="D208" s="10">
        <f t="shared" si="29"/>
        <v>7.2354757932097363E-2</v>
      </c>
      <c r="E208" s="10">
        <f t="shared" si="29"/>
        <v>0.1430206979713749</v>
      </c>
      <c r="F208" s="10">
        <f t="shared" si="29"/>
        <v>0.23959341126205663</v>
      </c>
      <c r="H208" s="2">
        <v>195</v>
      </c>
      <c r="I208" s="10">
        <f t="shared" si="26"/>
        <v>0.10897338401664308</v>
      </c>
      <c r="J208" s="10">
        <f t="shared" si="26"/>
        <v>0.12709414845146905</v>
      </c>
      <c r="K208" s="10">
        <f t="shared" si="26"/>
        <v>0.16511928213888763</v>
      </c>
      <c r="L208" s="10">
        <f t="shared" si="26"/>
        <v>0.22871862817423741</v>
      </c>
      <c r="M208" s="10">
        <f t="shared" si="26"/>
        <v>0.31563407013585099</v>
      </c>
    </row>
    <row r="209" spans="1:13" ht="15" customHeight="1" x14ac:dyDescent="0.2">
      <c r="A209" s="8">
        <v>196</v>
      </c>
      <c r="B209" s="9">
        <f t="shared" si="29"/>
        <v>9.6727010320605284E-3</v>
      </c>
      <c r="C209" s="9">
        <f t="shared" si="29"/>
        <v>2.9383455761341399E-2</v>
      </c>
      <c r="D209" s="9">
        <f t="shared" si="29"/>
        <v>7.0988787643110757E-2</v>
      </c>
      <c r="E209" s="9">
        <f t="shared" si="29"/>
        <v>0.14094473743931221</v>
      </c>
      <c r="F209" s="9">
        <f t="shared" si="29"/>
        <v>0.23699058616756416</v>
      </c>
      <c r="H209" s="8">
        <v>196</v>
      </c>
      <c r="I209" s="9">
        <f t="shared" si="26"/>
        <v>0.10870543092885449</v>
      </c>
      <c r="J209" s="9">
        <f t="shared" si="26"/>
        <v>0.12644511018520727</v>
      </c>
      <c r="K209" s="9">
        <f t="shared" si="26"/>
        <v>0.16388990887879967</v>
      </c>
      <c r="L209" s="9">
        <f t="shared" si="26"/>
        <v>0.226850263695381</v>
      </c>
      <c r="M209" s="9">
        <f t="shared" si="26"/>
        <v>0.31329152755080775</v>
      </c>
    </row>
    <row r="210" spans="1:13" ht="15" customHeight="1" x14ac:dyDescent="0.2">
      <c r="A210" s="2">
        <v>197</v>
      </c>
      <c r="B210" s="10">
        <f t="shared" si="29"/>
        <v>9.3838033759689552E-3</v>
      </c>
      <c r="C210" s="10">
        <f t="shared" si="29"/>
        <v>2.8679201370030338E-2</v>
      </c>
      <c r="D210" s="10">
        <f t="shared" si="29"/>
        <v>6.9647197221754345E-2</v>
      </c>
      <c r="E210" s="10">
        <f t="shared" si="29"/>
        <v>0.13889543623932332</v>
      </c>
      <c r="F210" s="10">
        <f t="shared" si="29"/>
        <v>0.23441005680103894</v>
      </c>
      <c r="H210" s="2">
        <v>197</v>
      </c>
      <c r="I210" s="10">
        <f t="shared" si="26"/>
        <v>0.10844542303837207</v>
      </c>
      <c r="J210" s="10">
        <f t="shared" si="26"/>
        <v>0.12581128123302732</v>
      </c>
      <c r="K210" s="10">
        <f t="shared" si="26"/>
        <v>0.16268247749957893</v>
      </c>
      <c r="L210" s="10">
        <f t="shared" si="26"/>
        <v>0.225005892615391</v>
      </c>
      <c r="M210" s="10">
        <f t="shared" si="26"/>
        <v>0.31096905112093509</v>
      </c>
    </row>
    <row r="211" spans="1:13" ht="15" customHeight="1" x14ac:dyDescent="0.2">
      <c r="A211" s="8">
        <v>198</v>
      </c>
      <c r="B211" s="9">
        <f t="shared" si="29"/>
        <v>9.1034756240547937E-3</v>
      </c>
      <c r="C211" s="9">
        <f t="shared" si="29"/>
        <v>2.7991468025425369E-2</v>
      </c>
      <c r="D211" s="9">
        <f t="shared" si="29"/>
        <v>6.832960433353763E-2</v>
      </c>
      <c r="E211" s="9">
        <f t="shared" si="29"/>
        <v>0.13687255253989208</v>
      </c>
      <c r="F211" s="9">
        <f t="shared" si="29"/>
        <v>0.23185176214923112</v>
      </c>
      <c r="H211" s="8">
        <v>198</v>
      </c>
      <c r="I211" s="9">
        <f t="shared" si="26"/>
        <v>0.10819312806164932</v>
      </c>
      <c r="J211" s="9">
        <f t="shared" si="26"/>
        <v>0.12519232122288285</v>
      </c>
      <c r="K211" s="9">
        <f t="shared" si="26"/>
        <v>0.16149664390018387</v>
      </c>
      <c r="L211" s="9">
        <f t="shared" si="26"/>
        <v>0.22318529728590289</v>
      </c>
      <c r="M211" s="9">
        <f t="shared" si="26"/>
        <v>0.30866658593430801</v>
      </c>
    </row>
    <row r="212" spans="1:13" ht="15" customHeight="1" x14ac:dyDescent="0.2">
      <c r="A212" s="2">
        <v>199</v>
      </c>
      <c r="B212" s="10">
        <f t="shared" si="29"/>
        <v>8.8314670128917597E-3</v>
      </c>
      <c r="C212" s="10">
        <f t="shared" si="29"/>
        <v>2.7319885154076254E-2</v>
      </c>
      <c r="D212" s="10">
        <f t="shared" si="29"/>
        <v>6.7035630649524808E-2</v>
      </c>
      <c r="E212" s="10">
        <f t="shared" si="29"/>
        <v>0.13487584373936287</v>
      </c>
      <c r="F212" s="10">
        <f t="shared" si="29"/>
        <v>0.22931563836511293</v>
      </c>
      <c r="H212" s="2">
        <v>199</v>
      </c>
      <c r="I212" s="10">
        <f t="shared" si="26"/>
        <v>0.10794832031160259</v>
      </c>
      <c r="J212" s="10">
        <f t="shared" si="26"/>
        <v>0.12458789663866864</v>
      </c>
      <c r="K212" s="10">
        <f t="shared" si="26"/>
        <v>0.16033206758457233</v>
      </c>
      <c r="L212" s="10">
        <f t="shared" si="26"/>
        <v>0.22138825936542661</v>
      </c>
      <c r="M212" s="10">
        <f t="shared" si="26"/>
        <v>0.30638407452860161</v>
      </c>
    </row>
    <row r="213" spans="1:13" ht="15" customHeight="1" x14ac:dyDescent="0.2">
      <c r="A213" s="8">
        <v>200</v>
      </c>
      <c r="B213" s="9">
        <f t="shared" si="29"/>
        <v>8.5675339130982797E-3</v>
      </c>
      <c r="C213" s="9">
        <f t="shared" si="29"/>
        <v>2.6664089687623099E-2</v>
      </c>
      <c r="D213" s="9">
        <f t="shared" si="29"/>
        <v>6.576490188396425E-2</v>
      </c>
      <c r="E213" s="9">
        <f t="shared" si="29"/>
        <v>0.13290506657315185</v>
      </c>
      <c r="F213" s="9">
        <f t="shared" si="29"/>
        <v>0.22680161883415859</v>
      </c>
      <c r="H213" s="8">
        <v>200</v>
      </c>
      <c r="I213" s="9">
        <f t="shared" si="26"/>
        <v>0.10771078052178845</v>
      </c>
      <c r="J213" s="9">
        <f t="shared" si="26"/>
        <v>0.1239976807188608</v>
      </c>
      <c r="K213" s="9">
        <f t="shared" si="26"/>
        <v>0.15918841169556783</v>
      </c>
      <c r="L213" s="9">
        <f t="shared" si="26"/>
        <v>0.21961455991583667</v>
      </c>
      <c r="M213" s="9">
        <f t="shared" si="26"/>
        <v>0.30412145695074277</v>
      </c>
    </row>
  </sheetData>
  <sheetProtection algorithmName="SHA-512" hashValue="UC1BbKB4xobGmXZFRfzCcUPcdktuPhBu7aRClvn545/OpyJKxuSHtgSsyEX6wJwveDVCyaSIwLZk4vIRmMv2tw==" saltValue="3U+DiFT3RDdAPibpUrSqDQ==" spinCount="100000" sheet="1"/>
  <mergeCells count="14">
    <mergeCell ref="A1:M1"/>
    <mergeCell ref="H2:M2"/>
    <mergeCell ref="H3:M3"/>
    <mergeCell ref="Y55:Z55"/>
    <mergeCell ref="Y64:Z64"/>
    <mergeCell ref="A9:A12"/>
    <mergeCell ref="B9:F9"/>
    <mergeCell ref="B10:F10"/>
    <mergeCell ref="X22:Y22"/>
    <mergeCell ref="X23:Y23"/>
    <mergeCell ref="X25:Y25"/>
    <mergeCell ref="H9:H12"/>
    <mergeCell ref="I9:M9"/>
    <mergeCell ref="I10:M10"/>
  </mergeCells>
  <dataValidations disablePrompts="1" count="2">
    <dataValidation type="list" allowBlank="1" showInputMessage="1" showErrorMessage="1" sqref="Y15" xr:uid="{6811A502-DAC0-4B86-B37C-0615F4CB0E63}">
      <formula1>$Y$66:$Y$70</formula1>
    </dataValidation>
    <dataValidation type="list" allowBlank="1" showInputMessage="1" showErrorMessage="1" sqref="Y14" xr:uid="{9A385609-EDAF-471C-83CE-CBFA57E47D91}">
      <formula1>$Y$57:$Y$61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TRABALHO NULO</vt:lpstr>
      <vt:lpstr>'TRABALHO NULO'!Area_de_impressao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depreciação do método Caires</dc:title>
  <dc:creator>Samuel Jesus de Oliveira</dc:creator>
  <cp:lastModifiedBy>Samuel Jesus de Oliveira</cp:lastModifiedBy>
  <cp:lastPrinted>2021-02-24T03:13:15Z</cp:lastPrinted>
  <dcterms:created xsi:type="dcterms:W3CDTF">2021-02-23T23:01:50Z</dcterms:created>
  <dcterms:modified xsi:type="dcterms:W3CDTF">2022-09-19T23:02:16Z</dcterms:modified>
</cp:coreProperties>
</file>