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Tabelas\Método Caires\"/>
    </mc:Choice>
  </mc:AlternateContent>
  <xr:revisionPtr revIDLastSave="0" documentId="13_ncr:1_{F5DFC08D-E215-46A2-BC70-58D436596C29}" xr6:coauthVersionLast="47" xr6:coauthVersionMax="47" xr10:uidLastSave="{00000000-0000-0000-0000-000000000000}"/>
  <bookViews>
    <workbookView xWindow="-120" yWindow="-120" windowWidth="29040" windowHeight="15840" tabRatio="763" xr2:uid="{083CAACB-9875-4C0D-9241-5F1A1B2CB5C5}"/>
  </bookViews>
  <sheets>
    <sheet name="TRABALHO NORMAL" sheetId="5" r:id="rId1"/>
  </sheets>
  <definedNames>
    <definedName name="_xlnm.Print_Area" localSheetId="0">'TRABALHO NORMAL'!$A:$F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5" l="1"/>
  <c r="Z13" i="5"/>
  <c r="Z14" i="5"/>
  <c r="Z46" i="5"/>
  <c r="Y16" i="5" l="1"/>
  <c r="Y18" i="5" s="1"/>
  <c r="Y19" i="5" s="1"/>
  <c r="Z22" i="5" s="1"/>
  <c r="Z24" i="5" s="1"/>
  <c r="D114" i="5" l="1"/>
  <c r="AC114" i="5" s="1"/>
  <c r="B213" i="5"/>
  <c r="I213" i="5" s="1"/>
  <c r="F213" i="5"/>
  <c r="M213" i="5" s="1"/>
  <c r="E214" i="5"/>
  <c r="L214" i="5" s="1"/>
  <c r="B215" i="5"/>
  <c r="I215" i="5" s="1"/>
  <c r="F215" i="5"/>
  <c r="M215" i="5" s="1"/>
  <c r="B216" i="5"/>
  <c r="I216" i="5" s="1"/>
  <c r="F216" i="5"/>
  <c r="M216" i="5" s="1"/>
  <c r="C217" i="5"/>
  <c r="J217" i="5" s="1"/>
  <c r="C218" i="5"/>
  <c r="J218" i="5" s="1"/>
  <c r="D219" i="5"/>
  <c r="AC219" i="5" s="1"/>
  <c r="AD220" i="5" s="1"/>
  <c r="AE220" i="5" s="1"/>
  <c r="D220" i="5"/>
  <c r="AC220" i="5" s="1"/>
  <c r="E221" i="5"/>
  <c r="L221" i="5" s="1"/>
  <c r="E222" i="5"/>
  <c r="L222" i="5" s="1"/>
  <c r="B223" i="5"/>
  <c r="I223" i="5" s="1"/>
  <c r="F223" i="5"/>
  <c r="M223" i="5" s="1"/>
  <c r="B224" i="5"/>
  <c r="I224" i="5" s="1"/>
  <c r="F224" i="5"/>
  <c r="M224" i="5" s="1"/>
  <c r="C225" i="5"/>
  <c r="J225" i="5" s="1"/>
  <c r="C226" i="5"/>
  <c r="J226" i="5" s="1"/>
  <c r="D227" i="5"/>
  <c r="AC227" i="5" s="1"/>
  <c r="AD228" i="5" s="1"/>
  <c r="AE228" i="5" s="1"/>
  <c r="D228" i="5"/>
  <c r="AC228" i="5" s="1"/>
  <c r="E229" i="5"/>
  <c r="L229" i="5" s="1"/>
  <c r="E230" i="5"/>
  <c r="L230" i="5" s="1"/>
  <c r="B231" i="5"/>
  <c r="I231" i="5" s="1"/>
  <c r="F231" i="5"/>
  <c r="M231" i="5" s="1"/>
  <c r="B232" i="5"/>
  <c r="I232" i="5" s="1"/>
  <c r="F232" i="5"/>
  <c r="M232" i="5" s="1"/>
  <c r="C233" i="5"/>
  <c r="J233" i="5" s="1"/>
  <c r="C234" i="5"/>
  <c r="J234" i="5" s="1"/>
  <c r="D235" i="5"/>
  <c r="AC235" i="5" s="1"/>
  <c r="AD236" i="5" s="1"/>
  <c r="AE236" i="5" s="1"/>
  <c r="D236" i="5"/>
  <c r="AC236" i="5" s="1"/>
  <c r="E237" i="5"/>
  <c r="L237" i="5" s="1"/>
  <c r="E238" i="5"/>
  <c r="L238" i="5" s="1"/>
  <c r="B239" i="5"/>
  <c r="I239" i="5" s="1"/>
  <c r="F239" i="5"/>
  <c r="M239" i="5" s="1"/>
  <c r="B240" i="5"/>
  <c r="I240" i="5" s="1"/>
  <c r="F240" i="5"/>
  <c r="M240" i="5" s="1"/>
  <c r="C241" i="5"/>
  <c r="J241" i="5" s="1"/>
  <c r="C242" i="5"/>
  <c r="J242" i="5" s="1"/>
  <c r="D243" i="5"/>
  <c r="AC243" i="5" s="1"/>
  <c r="AD244" i="5" s="1"/>
  <c r="AE244" i="5" s="1"/>
  <c r="D244" i="5"/>
  <c r="AC244" i="5" s="1"/>
  <c r="E245" i="5"/>
  <c r="L245" i="5" s="1"/>
  <c r="E246" i="5"/>
  <c r="L246" i="5" s="1"/>
  <c r="B247" i="5"/>
  <c r="I247" i="5" s="1"/>
  <c r="F247" i="5"/>
  <c r="M247" i="5" s="1"/>
  <c r="B248" i="5"/>
  <c r="I248" i="5" s="1"/>
  <c r="F248" i="5"/>
  <c r="M248" i="5" s="1"/>
  <c r="C249" i="5"/>
  <c r="J249" i="5" s="1"/>
  <c r="C250" i="5"/>
  <c r="J250" i="5" s="1"/>
  <c r="D251" i="5"/>
  <c r="AC251" i="5" s="1"/>
  <c r="AD252" i="5" s="1"/>
  <c r="AE252" i="5" s="1"/>
  <c r="D252" i="5"/>
  <c r="AC252" i="5" s="1"/>
  <c r="E253" i="5"/>
  <c r="L253" i="5" s="1"/>
  <c r="E254" i="5"/>
  <c r="L254" i="5" s="1"/>
  <c r="B255" i="5"/>
  <c r="I255" i="5" s="1"/>
  <c r="F255" i="5"/>
  <c r="M255" i="5" s="1"/>
  <c r="B256" i="5"/>
  <c r="I256" i="5" s="1"/>
  <c r="F256" i="5"/>
  <c r="M256" i="5" s="1"/>
  <c r="C257" i="5"/>
  <c r="J257" i="5" s="1"/>
  <c r="C213" i="5"/>
  <c r="J213" i="5" s="1"/>
  <c r="B214" i="5"/>
  <c r="I214" i="5" s="1"/>
  <c r="F214" i="5"/>
  <c r="M214" i="5" s="1"/>
  <c r="C215" i="5"/>
  <c r="J215" i="5" s="1"/>
  <c r="C216" i="5"/>
  <c r="J216" i="5" s="1"/>
  <c r="D217" i="5"/>
  <c r="AC217" i="5" s="1"/>
  <c r="AD218" i="5" s="1"/>
  <c r="AE218" i="5" s="1"/>
  <c r="D218" i="5"/>
  <c r="AC218" i="5" s="1"/>
  <c r="AD219" i="5" s="1"/>
  <c r="AE219" i="5" s="1"/>
  <c r="E219" i="5"/>
  <c r="L219" i="5" s="1"/>
  <c r="E220" i="5"/>
  <c r="L220" i="5" s="1"/>
  <c r="B221" i="5"/>
  <c r="I221" i="5" s="1"/>
  <c r="F221" i="5"/>
  <c r="M221" i="5" s="1"/>
  <c r="B222" i="5"/>
  <c r="I222" i="5" s="1"/>
  <c r="F222" i="5"/>
  <c r="M222" i="5" s="1"/>
  <c r="C223" i="5"/>
  <c r="J223" i="5" s="1"/>
  <c r="C224" i="5"/>
  <c r="J224" i="5" s="1"/>
  <c r="D225" i="5"/>
  <c r="AC225" i="5" s="1"/>
  <c r="AD226" i="5" s="1"/>
  <c r="AE226" i="5" s="1"/>
  <c r="D226" i="5"/>
  <c r="AC226" i="5" s="1"/>
  <c r="AD227" i="5" s="1"/>
  <c r="AE227" i="5" s="1"/>
  <c r="E227" i="5"/>
  <c r="L227" i="5" s="1"/>
  <c r="E228" i="5"/>
  <c r="L228" i="5" s="1"/>
  <c r="B229" i="5"/>
  <c r="I229" i="5" s="1"/>
  <c r="F229" i="5"/>
  <c r="M229" i="5" s="1"/>
  <c r="B230" i="5"/>
  <c r="I230" i="5" s="1"/>
  <c r="F230" i="5"/>
  <c r="M230" i="5" s="1"/>
  <c r="C231" i="5"/>
  <c r="J231" i="5" s="1"/>
  <c r="C232" i="5"/>
  <c r="J232" i="5" s="1"/>
  <c r="D233" i="5"/>
  <c r="AC233" i="5" s="1"/>
  <c r="AD234" i="5" s="1"/>
  <c r="AE234" i="5" s="1"/>
  <c r="D234" i="5"/>
  <c r="AC234" i="5" s="1"/>
  <c r="AD235" i="5" s="1"/>
  <c r="AE235" i="5" s="1"/>
  <c r="E235" i="5"/>
  <c r="L235" i="5" s="1"/>
  <c r="E236" i="5"/>
  <c r="L236" i="5" s="1"/>
  <c r="B237" i="5"/>
  <c r="I237" i="5" s="1"/>
  <c r="F237" i="5"/>
  <c r="M237" i="5" s="1"/>
  <c r="B238" i="5"/>
  <c r="I238" i="5" s="1"/>
  <c r="F238" i="5"/>
  <c r="M238" i="5" s="1"/>
  <c r="C239" i="5"/>
  <c r="J239" i="5" s="1"/>
  <c r="C240" i="5"/>
  <c r="J240" i="5" s="1"/>
  <c r="D241" i="5"/>
  <c r="AC241" i="5" s="1"/>
  <c r="AD242" i="5" s="1"/>
  <c r="AE242" i="5" s="1"/>
  <c r="D242" i="5"/>
  <c r="AC242" i="5" s="1"/>
  <c r="AD243" i="5" s="1"/>
  <c r="AE243" i="5" s="1"/>
  <c r="E243" i="5"/>
  <c r="L243" i="5" s="1"/>
  <c r="E244" i="5"/>
  <c r="L244" i="5" s="1"/>
  <c r="B245" i="5"/>
  <c r="I245" i="5" s="1"/>
  <c r="F245" i="5"/>
  <c r="M245" i="5" s="1"/>
  <c r="B246" i="5"/>
  <c r="I246" i="5" s="1"/>
  <c r="F246" i="5"/>
  <c r="M246" i="5" s="1"/>
  <c r="C247" i="5"/>
  <c r="J247" i="5" s="1"/>
  <c r="C248" i="5"/>
  <c r="J248" i="5" s="1"/>
  <c r="D249" i="5"/>
  <c r="AC249" i="5" s="1"/>
  <c r="AD250" i="5" s="1"/>
  <c r="AE250" i="5" s="1"/>
  <c r="D250" i="5"/>
  <c r="AC250" i="5" s="1"/>
  <c r="AD251" i="5" s="1"/>
  <c r="AE251" i="5" s="1"/>
  <c r="E251" i="5"/>
  <c r="L251" i="5" s="1"/>
  <c r="E252" i="5"/>
  <c r="L252" i="5" s="1"/>
  <c r="B253" i="5"/>
  <c r="I253" i="5" s="1"/>
  <c r="F253" i="5"/>
  <c r="M253" i="5" s="1"/>
  <c r="B254" i="5"/>
  <c r="I254" i="5" s="1"/>
  <c r="F254" i="5"/>
  <c r="M254" i="5" s="1"/>
  <c r="C255" i="5"/>
  <c r="J255" i="5" s="1"/>
  <c r="C256" i="5"/>
  <c r="J256" i="5" s="1"/>
  <c r="D257" i="5"/>
  <c r="AC257" i="5" s="1"/>
  <c r="D213" i="5"/>
  <c r="AC213" i="5" s="1"/>
  <c r="C214" i="5"/>
  <c r="J214" i="5" s="1"/>
  <c r="D215" i="5"/>
  <c r="AC215" i="5" s="1"/>
  <c r="D216" i="5"/>
  <c r="AC216" i="5" s="1"/>
  <c r="AD217" i="5" s="1"/>
  <c r="AE217" i="5" s="1"/>
  <c r="E217" i="5"/>
  <c r="L217" i="5" s="1"/>
  <c r="E218" i="5"/>
  <c r="L218" i="5" s="1"/>
  <c r="F219" i="5"/>
  <c r="M219" i="5" s="1"/>
  <c r="F220" i="5"/>
  <c r="M220" i="5" s="1"/>
  <c r="B227" i="5"/>
  <c r="I227" i="5" s="1"/>
  <c r="B228" i="5"/>
  <c r="I228" i="5" s="1"/>
  <c r="C229" i="5"/>
  <c r="J229" i="5" s="1"/>
  <c r="C230" i="5"/>
  <c r="J230" i="5" s="1"/>
  <c r="D231" i="5"/>
  <c r="AC231" i="5" s="1"/>
  <c r="D232" i="5"/>
  <c r="AC232" i="5" s="1"/>
  <c r="AD233" i="5" s="1"/>
  <c r="AE233" i="5" s="1"/>
  <c r="E233" i="5"/>
  <c r="L233" i="5" s="1"/>
  <c r="E234" i="5"/>
  <c r="L234" i="5" s="1"/>
  <c r="F235" i="5"/>
  <c r="M235" i="5" s="1"/>
  <c r="F236" i="5"/>
  <c r="M236" i="5" s="1"/>
  <c r="B243" i="5"/>
  <c r="I243" i="5" s="1"/>
  <c r="B244" i="5"/>
  <c r="I244" i="5" s="1"/>
  <c r="C245" i="5"/>
  <c r="J245" i="5" s="1"/>
  <c r="C246" i="5"/>
  <c r="J246" i="5" s="1"/>
  <c r="D247" i="5"/>
  <c r="AC247" i="5" s="1"/>
  <c r="D248" i="5"/>
  <c r="AC248" i="5" s="1"/>
  <c r="AD249" i="5" s="1"/>
  <c r="AE249" i="5" s="1"/>
  <c r="E249" i="5"/>
  <c r="L249" i="5" s="1"/>
  <c r="E250" i="5"/>
  <c r="L250" i="5" s="1"/>
  <c r="F251" i="5"/>
  <c r="M251" i="5" s="1"/>
  <c r="F252" i="5"/>
  <c r="M252" i="5" s="1"/>
  <c r="E258" i="5"/>
  <c r="L258" i="5" s="1"/>
  <c r="B259" i="5"/>
  <c r="I259" i="5" s="1"/>
  <c r="F259" i="5"/>
  <c r="M259" i="5" s="1"/>
  <c r="B260" i="5"/>
  <c r="I260" i="5" s="1"/>
  <c r="F260" i="5"/>
  <c r="M260" i="5" s="1"/>
  <c r="B261" i="5"/>
  <c r="I261" i="5" s="1"/>
  <c r="F261" i="5"/>
  <c r="M261" i="5" s="1"/>
  <c r="B262" i="5"/>
  <c r="I262" i="5" s="1"/>
  <c r="F262" i="5"/>
  <c r="M262" i="5" s="1"/>
  <c r="B263" i="5"/>
  <c r="I263" i="5" s="1"/>
  <c r="F263" i="5"/>
  <c r="M263" i="5" s="1"/>
  <c r="C264" i="5"/>
  <c r="J264" i="5" s="1"/>
  <c r="D265" i="5"/>
  <c r="AC265" i="5" s="1"/>
  <c r="D266" i="5"/>
  <c r="AC266" i="5" s="1"/>
  <c r="E267" i="5"/>
  <c r="L267" i="5" s="1"/>
  <c r="E268" i="5"/>
  <c r="L268" i="5" s="1"/>
  <c r="E269" i="5"/>
  <c r="L269" i="5" s="1"/>
  <c r="E270" i="5"/>
  <c r="L270" i="5" s="1"/>
  <c r="E271" i="5"/>
  <c r="L271" i="5" s="1"/>
  <c r="E272" i="5"/>
  <c r="L272" i="5" s="1"/>
  <c r="E273" i="5"/>
  <c r="L273" i="5" s="1"/>
  <c r="E274" i="5"/>
  <c r="L274" i="5" s="1"/>
  <c r="E275" i="5"/>
  <c r="L275" i="5" s="1"/>
  <c r="E276" i="5"/>
  <c r="L276" i="5" s="1"/>
  <c r="E277" i="5"/>
  <c r="L277" i="5" s="1"/>
  <c r="E278" i="5"/>
  <c r="L278" i="5" s="1"/>
  <c r="D279" i="5"/>
  <c r="AC279" i="5" s="1"/>
  <c r="C280" i="5"/>
  <c r="J280" i="5" s="1"/>
  <c r="B281" i="5"/>
  <c r="I281" i="5" s="1"/>
  <c r="F281" i="5"/>
  <c r="M281" i="5" s="1"/>
  <c r="E282" i="5"/>
  <c r="L282" i="5" s="1"/>
  <c r="D283" i="5"/>
  <c r="AC283" i="5" s="1"/>
  <c r="AD284" i="5" s="1"/>
  <c r="AE284" i="5" s="1"/>
  <c r="D284" i="5"/>
  <c r="AC284" i="5" s="1"/>
  <c r="C285" i="5"/>
  <c r="J285" i="5" s="1"/>
  <c r="C286" i="5"/>
  <c r="J286" i="5" s="1"/>
  <c r="C287" i="5"/>
  <c r="J287" i="5" s="1"/>
  <c r="D288" i="5"/>
  <c r="AC288" i="5" s="1"/>
  <c r="D289" i="5"/>
  <c r="AC289" i="5" s="1"/>
  <c r="E290" i="5"/>
  <c r="L290" i="5" s="1"/>
  <c r="E291" i="5"/>
  <c r="L291" i="5" s="1"/>
  <c r="B292" i="5"/>
  <c r="I292" i="5" s="1"/>
  <c r="F292" i="5"/>
  <c r="M292" i="5" s="1"/>
  <c r="B293" i="5"/>
  <c r="I293" i="5" s="1"/>
  <c r="F293" i="5"/>
  <c r="M293" i="5" s="1"/>
  <c r="C294" i="5"/>
  <c r="J294" i="5" s="1"/>
  <c r="C295" i="5"/>
  <c r="J295" i="5" s="1"/>
  <c r="D296" i="5"/>
  <c r="AC296" i="5" s="1"/>
  <c r="D297" i="5"/>
  <c r="AC297" i="5" s="1"/>
  <c r="E298" i="5"/>
  <c r="L298" i="5" s="1"/>
  <c r="E299" i="5"/>
  <c r="L299" i="5" s="1"/>
  <c r="B300" i="5"/>
  <c r="I300" i="5" s="1"/>
  <c r="F300" i="5"/>
  <c r="M300" i="5" s="1"/>
  <c r="B301" i="5"/>
  <c r="I301" i="5" s="1"/>
  <c r="F301" i="5"/>
  <c r="M301" i="5" s="1"/>
  <c r="C302" i="5"/>
  <c r="J302" i="5" s="1"/>
  <c r="C303" i="5"/>
  <c r="J303" i="5" s="1"/>
  <c r="D304" i="5"/>
  <c r="AC304" i="5" s="1"/>
  <c r="D305" i="5"/>
  <c r="AC305" i="5" s="1"/>
  <c r="E306" i="5"/>
  <c r="L306" i="5" s="1"/>
  <c r="E307" i="5"/>
  <c r="L307" i="5" s="1"/>
  <c r="B308" i="5"/>
  <c r="I308" i="5" s="1"/>
  <c r="F308" i="5"/>
  <c r="M308" i="5" s="1"/>
  <c r="B309" i="5"/>
  <c r="I309" i="5" s="1"/>
  <c r="F309" i="5"/>
  <c r="M309" i="5" s="1"/>
  <c r="C310" i="5"/>
  <c r="J310" i="5" s="1"/>
  <c r="C311" i="5"/>
  <c r="J311" i="5" s="1"/>
  <c r="D312" i="5"/>
  <c r="AC312" i="5" s="1"/>
  <c r="E213" i="5"/>
  <c r="L213" i="5" s="1"/>
  <c r="D214" i="5"/>
  <c r="AC214" i="5" s="1"/>
  <c r="AD215" i="5" s="1"/>
  <c r="AE215" i="5" s="1"/>
  <c r="E215" i="5"/>
  <c r="L215" i="5" s="1"/>
  <c r="E216" i="5"/>
  <c r="L216" i="5" s="1"/>
  <c r="F217" i="5"/>
  <c r="M217" i="5" s="1"/>
  <c r="F218" i="5"/>
  <c r="M218" i="5" s="1"/>
  <c r="B225" i="5"/>
  <c r="I225" i="5" s="1"/>
  <c r="B226" i="5"/>
  <c r="I226" i="5" s="1"/>
  <c r="C227" i="5"/>
  <c r="J227" i="5" s="1"/>
  <c r="C228" i="5"/>
  <c r="J228" i="5" s="1"/>
  <c r="D229" i="5"/>
  <c r="AC229" i="5" s="1"/>
  <c r="AD230" i="5" s="1"/>
  <c r="AE230" i="5" s="1"/>
  <c r="D230" i="5"/>
  <c r="AC230" i="5" s="1"/>
  <c r="AD231" i="5" s="1"/>
  <c r="AE231" i="5" s="1"/>
  <c r="E231" i="5"/>
  <c r="L231" i="5" s="1"/>
  <c r="E232" i="5"/>
  <c r="L232" i="5" s="1"/>
  <c r="F233" i="5"/>
  <c r="M233" i="5" s="1"/>
  <c r="F234" i="5"/>
  <c r="M234" i="5" s="1"/>
  <c r="B241" i="5"/>
  <c r="I241" i="5" s="1"/>
  <c r="B242" i="5"/>
  <c r="I242" i="5" s="1"/>
  <c r="C243" i="5"/>
  <c r="J243" i="5" s="1"/>
  <c r="C244" i="5"/>
  <c r="J244" i="5" s="1"/>
  <c r="D245" i="5"/>
  <c r="AC245" i="5" s="1"/>
  <c r="AD246" i="5" s="1"/>
  <c r="AE246" i="5" s="1"/>
  <c r="D246" i="5"/>
  <c r="AC246" i="5" s="1"/>
  <c r="AD247" i="5" s="1"/>
  <c r="AE247" i="5" s="1"/>
  <c r="E247" i="5"/>
  <c r="L247" i="5" s="1"/>
  <c r="E248" i="5"/>
  <c r="L248" i="5" s="1"/>
  <c r="F249" i="5"/>
  <c r="M249" i="5" s="1"/>
  <c r="F250" i="5"/>
  <c r="M250" i="5" s="1"/>
  <c r="B257" i="5"/>
  <c r="I257" i="5" s="1"/>
  <c r="B258" i="5"/>
  <c r="I258" i="5" s="1"/>
  <c r="F258" i="5"/>
  <c r="M258" i="5" s="1"/>
  <c r="C259" i="5"/>
  <c r="J259" i="5" s="1"/>
  <c r="C260" i="5"/>
  <c r="J260" i="5" s="1"/>
  <c r="C261" i="5"/>
  <c r="J261" i="5" s="1"/>
  <c r="C262" i="5"/>
  <c r="J262" i="5" s="1"/>
  <c r="C263" i="5"/>
  <c r="J263" i="5" s="1"/>
  <c r="D264" i="5"/>
  <c r="AC264" i="5" s="1"/>
  <c r="AD265" i="5" s="1"/>
  <c r="AE265" i="5" s="1"/>
  <c r="E265" i="5"/>
  <c r="L265" i="5" s="1"/>
  <c r="E266" i="5"/>
  <c r="L266" i="5" s="1"/>
  <c r="B267" i="5"/>
  <c r="I267" i="5" s="1"/>
  <c r="F267" i="5"/>
  <c r="M267" i="5" s="1"/>
  <c r="B268" i="5"/>
  <c r="I268" i="5" s="1"/>
  <c r="F268" i="5"/>
  <c r="M268" i="5" s="1"/>
  <c r="B269" i="5"/>
  <c r="I269" i="5" s="1"/>
  <c r="F269" i="5"/>
  <c r="M269" i="5" s="1"/>
  <c r="B270" i="5"/>
  <c r="I270" i="5" s="1"/>
  <c r="F270" i="5"/>
  <c r="M270" i="5" s="1"/>
  <c r="B271" i="5"/>
  <c r="I271" i="5" s="1"/>
  <c r="F271" i="5"/>
  <c r="M271" i="5" s="1"/>
  <c r="B272" i="5"/>
  <c r="I272" i="5" s="1"/>
  <c r="F272" i="5"/>
  <c r="M272" i="5" s="1"/>
  <c r="B273" i="5"/>
  <c r="I273" i="5" s="1"/>
  <c r="F273" i="5"/>
  <c r="M273" i="5" s="1"/>
  <c r="B274" i="5"/>
  <c r="I274" i="5" s="1"/>
  <c r="F274" i="5"/>
  <c r="M274" i="5" s="1"/>
  <c r="B275" i="5"/>
  <c r="I275" i="5" s="1"/>
  <c r="F275" i="5"/>
  <c r="M275" i="5" s="1"/>
  <c r="B276" i="5"/>
  <c r="I276" i="5" s="1"/>
  <c r="F276" i="5"/>
  <c r="M276" i="5" s="1"/>
  <c r="B277" i="5"/>
  <c r="I277" i="5" s="1"/>
  <c r="F277" i="5"/>
  <c r="M277" i="5" s="1"/>
  <c r="B278" i="5"/>
  <c r="I278" i="5" s="1"/>
  <c r="F278" i="5"/>
  <c r="M278" i="5" s="1"/>
  <c r="E279" i="5"/>
  <c r="L279" i="5" s="1"/>
  <c r="D280" i="5"/>
  <c r="AC280" i="5" s="1"/>
  <c r="C281" i="5"/>
  <c r="J281" i="5" s="1"/>
  <c r="B282" i="5"/>
  <c r="I282" i="5" s="1"/>
  <c r="F282" i="5"/>
  <c r="M282" i="5" s="1"/>
  <c r="E283" i="5"/>
  <c r="L283" i="5" s="1"/>
  <c r="E284" i="5"/>
  <c r="L284" i="5" s="1"/>
  <c r="D285" i="5"/>
  <c r="AC285" i="5" s="1"/>
  <c r="AD286" i="5" s="1"/>
  <c r="AE286" i="5" s="1"/>
  <c r="D286" i="5"/>
  <c r="AC286" i="5" s="1"/>
  <c r="D287" i="5"/>
  <c r="AC287" i="5" s="1"/>
  <c r="AD288" i="5" s="1"/>
  <c r="AE288" i="5" s="1"/>
  <c r="E288" i="5"/>
  <c r="L288" i="5" s="1"/>
  <c r="E289" i="5"/>
  <c r="L289" i="5" s="1"/>
  <c r="B290" i="5"/>
  <c r="I290" i="5" s="1"/>
  <c r="F290" i="5"/>
  <c r="M290" i="5" s="1"/>
  <c r="B291" i="5"/>
  <c r="I291" i="5" s="1"/>
  <c r="F291" i="5"/>
  <c r="M291" i="5" s="1"/>
  <c r="C292" i="5"/>
  <c r="J292" i="5" s="1"/>
  <c r="C293" i="5"/>
  <c r="J293" i="5" s="1"/>
  <c r="D294" i="5"/>
  <c r="AC294" i="5" s="1"/>
  <c r="D295" i="5"/>
  <c r="AC295" i="5" s="1"/>
  <c r="AD296" i="5" s="1"/>
  <c r="AE296" i="5" s="1"/>
  <c r="E296" i="5"/>
  <c r="L296" i="5" s="1"/>
  <c r="E297" i="5"/>
  <c r="L297" i="5" s="1"/>
  <c r="B298" i="5"/>
  <c r="I298" i="5" s="1"/>
  <c r="F298" i="5"/>
  <c r="M298" i="5" s="1"/>
  <c r="B299" i="5"/>
  <c r="I299" i="5" s="1"/>
  <c r="F299" i="5"/>
  <c r="M299" i="5" s="1"/>
  <c r="C300" i="5"/>
  <c r="J300" i="5" s="1"/>
  <c r="C301" i="5"/>
  <c r="J301" i="5" s="1"/>
  <c r="D302" i="5"/>
  <c r="AC302" i="5" s="1"/>
  <c r="D303" i="5"/>
  <c r="AC303" i="5" s="1"/>
  <c r="AD304" i="5" s="1"/>
  <c r="AE304" i="5" s="1"/>
  <c r="E304" i="5"/>
  <c r="L304" i="5" s="1"/>
  <c r="E305" i="5"/>
  <c r="L305" i="5" s="1"/>
  <c r="B306" i="5"/>
  <c r="I306" i="5" s="1"/>
  <c r="F306" i="5"/>
  <c r="M306" i="5" s="1"/>
  <c r="B307" i="5"/>
  <c r="I307" i="5" s="1"/>
  <c r="F307" i="5"/>
  <c r="M307" i="5" s="1"/>
  <c r="C308" i="5"/>
  <c r="J308" i="5" s="1"/>
  <c r="C309" i="5"/>
  <c r="J309" i="5" s="1"/>
  <c r="D310" i="5"/>
  <c r="AC310" i="5" s="1"/>
  <c r="D311" i="5"/>
  <c r="AC311" i="5" s="1"/>
  <c r="AD312" i="5" s="1"/>
  <c r="AE312" i="5" s="1"/>
  <c r="E312" i="5"/>
  <c r="L312" i="5" s="1"/>
  <c r="B220" i="5"/>
  <c r="I220" i="5" s="1"/>
  <c r="C222" i="5"/>
  <c r="J222" i="5" s="1"/>
  <c r="D224" i="5"/>
  <c r="AC224" i="5" s="1"/>
  <c r="AD225" i="5" s="1"/>
  <c r="AE225" i="5" s="1"/>
  <c r="E226" i="5"/>
  <c r="L226" i="5" s="1"/>
  <c r="F228" i="5"/>
  <c r="M228" i="5" s="1"/>
  <c r="B235" i="5"/>
  <c r="I235" i="5" s="1"/>
  <c r="C237" i="5"/>
  <c r="J237" i="5" s="1"/>
  <c r="D239" i="5"/>
  <c r="AC239" i="5" s="1"/>
  <c r="E241" i="5"/>
  <c r="L241" i="5" s="1"/>
  <c r="F243" i="5"/>
  <c r="M243" i="5" s="1"/>
  <c r="B252" i="5"/>
  <c r="I252" i="5" s="1"/>
  <c r="C254" i="5"/>
  <c r="J254" i="5" s="1"/>
  <c r="D256" i="5"/>
  <c r="AC256" i="5" s="1"/>
  <c r="AD257" i="5" s="1"/>
  <c r="AE257" i="5" s="1"/>
  <c r="C258" i="5"/>
  <c r="J258" i="5" s="1"/>
  <c r="D259" i="5"/>
  <c r="AC259" i="5" s="1"/>
  <c r="AD260" i="5" s="1"/>
  <c r="AE260" i="5" s="1"/>
  <c r="D260" i="5"/>
  <c r="AC260" i="5" s="1"/>
  <c r="D261" i="5"/>
  <c r="AC261" i="5" s="1"/>
  <c r="AD262" i="5" s="1"/>
  <c r="AE262" i="5" s="1"/>
  <c r="D262" i="5"/>
  <c r="AC262" i="5" s="1"/>
  <c r="D263" i="5"/>
  <c r="AC263" i="5" s="1"/>
  <c r="AD264" i="5" s="1"/>
  <c r="AE264" i="5" s="1"/>
  <c r="E264" i="5"/>
  <c r="L264" i="5" s="1"/>
  <c r="F265" i="5"/>
  <c r="M265" i="5" s="1"/>
  <c r="F266" i="5"/>
  <c r="M266" i="5" s="1"/>
  <c r="F279" i="5"/>
  <c r="M279" i="5" s="1"/>
  <c r="E280" i="5"/>
  <c r="L280" i="5" s="1"/>
  <c r="D281" i="5"/>
  <c r="AC281" i="5" s="1"/>
  <c r="C282" i="5"/>
  <c r="J282" i="5" s="1"/>
  <c r="B283" i="5"/>
  <c r="I283" i="5" s="1"/>
  <c r="B284" i="5"/>
  <c r="I284" i="5" s="1"/>
  <c r="B288" i="5"/>
  <c r="I288" i="5" s="1"/>
  <c r="B289" i="5"/>
  <c r="I289" i="5" s="1"/>
  <c r="C290" i="5"/>
  <c r="J290" i="5" s="1"/>
  <c r="C291" i="5"/>
  <c r="J291" i="5" s="1"/>
  <c r="D292" i="5"/>
  <c r="AC292" i="5" s="1"/>
  <c r="AD293" i="5" s="1"/>
  <c r="AE293" i="5" s="1"/>
  <c r="D293" i="5"/>
  <c r="AC293" i="5" s="1"/>
  <c r="AD294" i="5" s="1"/>
  <c r="AE294" i="5" s="1"/>
  <c r="E294" i="5"/>
  <c r="L294" i="5" s="1"/>
  <c r="E295" i="5"/>
  <c r="L295" i="5" s="1"/>
  <c r="F296" i="5"/>
  <c r="M296" i="5" s="1"/>
  <c r="F297" i="5"/>
  <c r="M297" i="5" s="1"/>
  <c r="B304" i="5"/>
  <c r="I304" i="5" s="1"/>
  <c r="B305" i="5"/>
  <c r="I305" i="5" s="1"/>
  <c r="C306" i="5"/>
  <c r="J306" i="5" s="1"/>
  <c r="C307" i="5"/>
  <c r="J307" i="5" s="1"/>
  <c r="D308" i="5"/>
  <c r="AC308" i="5" s="1"/>
  <c r="AD309" i="5" s="1"/>
  <c r="AE309" i="5" s="1"/>
  <c r="D309" i="5"/>
  <c r="AC309" i="5" s="1"/>
  <c r="AD310" i="5" s="1"/>
  <c r="AE310" i="5" s="1"/>
  <c r="E310" i="5"/>
  <c r="L310" i="5" s="1"/>
  <c r="E311" i="5"/>
  <c r="L311" i="5" s="1"/>
  <c r="F312" i="5"/>
  <c r="M312" i="5" s="1"/>
  <c r="B219" i="5"/>
  <c r="I219" i="5" s="1"/>
  <c r="C221" i="5"/>
  <c r="J221" i="5" s="1"/>
  <c r="D223" i="5"/>
  <c r="AC223" i="5" s="1"/>
  <c r="AD224" i="5" s="1"/>
  <c r="AE224" i="5" s="1"/>
  <c r="E225" i="5"/>
  <c r="L225" i="5" s="1"/>
  <c r="F227" i="5"/>
  <c r="M227" i="5" s="1"/>
  <c r="B236" i="5"/>
  <c r="I236" i="5" s="1"/>
  <c r="C238" i="5"/>
  <c r="J238" i="5" s="1"/>
  <c r="E242" i="5"/>
  <c r="L242" i="5" s="1"/>
  <c r="F244" i="5"/>
  <c r="M244" i="5" s="1"/>
  <c r="B251" i="5"/>
  <c r="I251" i="5" s="1"/>
  <c r="C253" i="5"/>
  <c r="J253" i="5" s="1"/>
  <c r="E257" i="5"/>
  <c r="L257" i="5" s="1"/>
  <c r="B266" i="5"/>
  <c r="I266" i="5" s="1"/>
  <c r="C268" i="5"/>
  <c r="J268" i="5" s="1"/>
  <c r="C270" i="5"/>
  <c r="J270" i="5" s="1"/>
  <c r="C272" i="5"/>
  <c r="J272" i="5" s="1"/>
  <c r="C274" i="5"/>
  <c r="J274" i="5" s="1"/>
  <c r="C275" i="5"/>
  <c r="J275" i="5" s="1"/>
  <c r="C277" i="5"/>
  <c r="J277" i="5" s="1"/>
  <c r="B279" i="5"/>
  <c r="I279" i="5" s="1"/>
  <c r="F283" i="5"/>
  <c r="M283" i="5" s="1"/>
  <c r="F284" i="5"/>
  <c r="M284" i="5" s="1"/>
  <c r="E286" i="5"/>
  <c r="L286" i="5" s="1"/>
  <c r="E287" i="5"/>
  <c r="L287" i="5" s="1"/>
  <c r="F289" i="5"/>
  <c r="M289" i="5" s="1"/>
  <c r="B297" i="5"/>
  <c r="I297" i="5" s="1"/>
  <c r="C299" i="5"/>
  <c r="J299" i="5" s="1"/>
  <c r="D301" i="5"/>
  <c r="AC301" i="5" s="1"/>
  <c r="AD302" i="5" s="1"/>
  <c r="AE302" i="5" s="1"/>
  <c r="E303" i="5"/>
  <c r="L303" i="5" s="1"/>
  <c r="F304" i="5"/>
  <c r="M304" i="5" s="1"/>
  <c r="B312" i="5"/>
  <c r="I312" i="5" s="1"/>
  <c r="B217" i="5"/>
  <c r="I217" i="5" s="1"/>
  <c r="D221" i="5"/>
  <c r="AC221" i="5" s="1"/>
  <c r="F225" i="5"/>
  <c r="M225" i="5" s="1"/>
  <c r="C236" i="5"/>
  <c r="J236" i="5" s="1"/>
  <c r="E240" i="5"/>
  <c r="L240" i="5" s="1"/>
  <c r="B249" i="5"/>
  <c r="I249" i="5" s="1"/>
  <c r="D253" i="5"/>
  <c r="AC253" i="5" s="1"/>
  <c r="E255" i="5"/>
  <c r="L255" i="5" s="1"/>
  <c r="B264" i="5"/>
  <c r="I264" i="5" s="1"/>
  <c r="C266" i="5"/>
  <c r="J266" i="5" s="1"/>
  <c r="D267" i="5"/>
  <c r="AC267" i="5" s="1"/>
  <c r="D269" i="5"/>
  <c r="AC269" i="5" s="1"/>
  <c r="D271" i="5"/>
  <c r="AC271" i="5" s="1"/>
  <c r="D273" i="5"/>
  <c r="AC273" i="5" s="1"/>
  <c r="D274" i="5"/>
  <c r="AC274" i="5" s="1"/>
  <c r="D276" i="5"/>
  <c r="AC276" i="5" s="1"/>
  <c r="D277" i="5"/>
  <c r="AC277" i="5" s="1"/>
  <c r="AD278" i="5" s="1"/>
  <c r="AE278" i="5" s="1"/>
  <c r="D278" i="5"/>
  <c r="AC278" i="5" s="1"/>
  <c r="AD279" i="5" s="1"/>
  <c r="AE279" i="5" s="1"/>
  <c r="B280" i="5"/>
  <c r="I280" i="5" s="1"/>
  <c r="F287" i="5"/>
  <c r="M287" i="5" s="1"/>
  <c r="C296" i="5"/>
  <c r="J296" i="5" s="1"/>
  <c r="D298" i="5"/>
  <c r="AC298" i="5" s="1"/>
  <c r="E300" i="5"/>
  <c r="L300" i="5" s="1"/>
  <c r="F302" i="5"/>
  <c r="M302" i="5" s="1"/>
  <c r="F303" i="5"/>
  <c r="M303" i="5" s="1"/>
  <c r="B310" i="5"/>
  <c r="I310" i="5" s="1"/>
  <c r="B311" i="5"/>
  <c r="I311" i="5" s="1"/>
  <c r="B218" i="5"/>
  <c r="I218" i="5" s="1"/>
  <c r="C220" i="5"/>
  <c r="J220" i="5" s="1"/>
  <c r="D222" i="5"/>
  <c r="AC222" i="5" s="1"/>
  <c r="AD223" i="5" s="1"/>
  <c r="AE223" i="5" s="1"/>
  <c r="E224" i="5"/>
  <c r="L224" i="5" s="1"/>
  <c r="F226" i="5"/>
  <c r="M226" i="5" s="1"/>
  <c r="B233" i="5"/>
  <c r="I233" i="5" s="1"/>
  <c r="C235" i="5"/>
  <c r="J235" i="5" s="1"/>
  <c r="D237" i="5"/>
  <c r="AC237" i="5" s="1"/>
  <c r="E239" i="5"/>
  <c r="L239" i="5" s="1"/>
  <c r="F241" i="5"/>
  <c r="M241" i="5" s="1"/>
  <c r="B250" i="5"/>
  <c r="I250" i="5" s="1"/>
  <c r="C252" i="5"/>
  <c r="J252" i="5" s="1"/>
  <c r="D254" i="5"/>
  <c r="AC254" i="5" s="1"/>
  <c r="E256" i="5"/>
  <c r="L256" i="5" s="1"/>
  <c r="D258" i="5"/>
  <c r="AC258" i="5" s="1"/>
  <c r="AD259" i="5" s="1"/>
  <c r="AE259" i="5" s="1"/>
  <c r="E259" i="5"/>
  <c r="L259" i="5" s="1"/>
  <c r="E260" i="5"/>
  <c r="L260" i="5" s="1"/>
  <c r="E261" i="5"/>
  <c r="L261" i="5" s="1"/>
  <c r="E262" i="5"/>
  <c r="L262" i="5" s="1"/>
  <c r="E263" i="5"/>
  <c r="L263" i="5" s="1"/>
  <c r="F264" i="5"/>
  <c r="M264" i="5" s="1"/>
  <c r="F280" i="5"/>
  <c r="M280" i="5" s="1"/>
  <c r="E281" i="5"/>
  <c r="L281" i="5" s="1"/>
  <c r="D282" i="5"/>
  <c r="AC282" i="5" s="1"/>
  <c r="AD283" i="5" s="1"/>
  <c r="AE283" i="5" s="1"/>
  <c r="C283" i="5"/>
  <c r="J283" i="5" s="1"/>
  <c r="C284" i="5"/>
  <c r="J284" i="5" s="1"/>
  <c r="B285" i="5"/>
  <c r="I285" i="5" s="1"/>
  <c r="B286" i="5"/>
  <c r="I286" i="5" s="1"/>
  <c r="B287" i="5"/>
  <c r="I287" i="5" s="1"/>
  <c r="C288" i="5"/>
  <c r="J288" i="5" s="1"/>
  <c r="C289" i="5"/>
  <c r="J289" i="5" s="1"/>
  <c r="D290" i="5"/>
  <c r="AC290" i="5" s="1"/>
  <c r="AD291" i="5" s="1"/>
  <c r="AE291" i="5" s="1"/>
  <c r="D291" i="5"/>
  <c r="AC291" i="5" s="1"/>
  <c r="AD292" i="5" s="1"/>
  <c r="AE292" i="5" s="1"/>
  <c r="E292" i="5"/>
  <c r="L292" i="5" s="1"/>
  <c r="E293" i="5"/>
  <c r="L293" i="5" s="1"/>
  <c r="F294" i="5"/>
  <c r="M294" i="5" s="1"/>
  <c r="F295" i="5"/>
  <c r="M295" i="5" s="1"/>
  <c r="B302" i="5"/>
  <c r="I302" i="5" s="1"/>
  <c r="B303" i="5"/>
  <c r="I303" i="5" s="1"/>
  <c r="C304" i="5"/>
  <c r="J304" i="5" s="1"/>
  <c r="C305" i="5"/>
  <c r="J305" i="5" s="1"/>
  <c r="D306" i="5"/>
  <c r="AC306" i="5" s="1"/>
  <c r="AD307" i="5" s="1"/>
  <c r="AE307" i="5" s="1"/>
  <c r="D307" i="5"/>
  <c r="AC307" i="5" s="1"/>
  <c r="AD308" i="5" s="1"/>
  <c r="AE308" i="5" s="1"/>
  <c r="E308" i="5"/>
  <c r="L308" i="5" s="1"/>
  <c r="E309" i="5"/>
  <c r="L309" i="5" s="1"/>
  <c r="F310" i="5"/>
  <c r="M310" i="5" s="1"/>
  <c r="F311" i="5"/>
  <c r="M311" i="5" s="1"/>
  <c r="D240" i="5"/>
  <c r="AC240" i="5" s="1"/>
  <c r="AD241" i="5" s="1"/>
  <c r="AE241" i="5" s="1"/>
  <c r="D255" i="5"/>
  <c r="AC255" i="5" s="1"/>
  <c r="AD256" i="5" s="1"/>
  <c r="AE256" i="5" s="1"/>
  <c r="B265" i="5"/>
  <c r="I265" i="5" s="1"/>
  <c r="C267" i="5"/>
  <c r="J267" i="5" s="1"/>
  <c r="C269" i="5"/>
  <c r="J269" i="5" s="1"/>
  <c r="C271" i="5"/>
  <c r="J271" i="5" s="1"/>
  <c r="C273" i="5"/>
  <c r="J273" i="5" s="1"/>
  <c r="C276" i="5"/>
  <c r="J276" i="5" s="1"/>
  <c r="C278" i="5"/>
  <c r="J278" i="5" s="1"/>
  <c r="E285" i="5"/>
  <c r="L285" i="5" s="1"/>
  <c r="F288" i="5"/>
  <c r="M288" i="5" s="1"/>
  <c r="B296" i="5"/>
  <c r="I296" i="5" s="1"/>
  <c r="C298" i="5"/>
  <c r="J298" i="5" s="1"/>
  <c r="D300" i="5"/>
  <c r="AC300" i="5" s="1"/>
  <c r="AD301" i="5" s="1"/>
  <c r="AE301" i="5" s="1"/>
  <c r="E302" i="5"/>
  <c r="L302" i="5" s="1"/>
  <c r="F305" i="5"/>
  <c r="M305" i="5" s="1"/>
  <c r="C219" i="5"/>
  <c r="J219" i="5" s="1"/>
  <c r="E223" i="5"/>
  <c r="L223" i="5" s="1"/>
  <c r="B234" i="5"/>
  <c r="I234" i="5" s="1"/>
  <c r="D238" i="5"/>
  <c r="AC238" i="5" s="1"/>
  <c r="AD239" i="5" s="1"/>
  <c r="AE239" i="5" s="1"/>
  <c r="F242" i="5"/>
  <c r="M242" i="5" s="1"/>
  <c r="C251" i="5"/>
  <c r="J251" i="5" s="1"/>
  <c r="F257" i="5"/>
  <c r="M257" i="5" s="1"/>
  <c r="C265" i="5"/>
  <c r="J265" i="5" s="1"/>
  <c r="D268" i="5"/>
  <c r="AC268" i="5" s="1"/>
  <c r="AD269" i="5" s="1"/>
  <c r="AE269" i="5" s="1"/>
  <c r="D270" i="5"/>
  <c r="AC270" i="5" s="1"/>
  <c r="AD271" i="5" s="1"/>
  <c r="AE271" i="5" s="1"/>
  <c r="D272" i="5"/>
  <c r="AC272" i="5" s="1"/>
  <c r="AD273" i="5" s="1"/>
  <c r="AE273" i="5" s="1"/>
  <c r="D275" i="5"/>
  <c r="AC275" i="5" s="1"/>
  <c r="AD276" i="5" s="1"/>
  <c r="AE276" i="5" s="1"/>
  <c r="C279" i="5"/>
  <c r="J279" i="5" s="1"/>
  <c r="F285" i="5"/>
  <c r="M285" i="5" s="1"/>
  <c r="F286" i="5"/>
  <c r="M286" i="5" s="1"/>
  <c r="B294" i="5"/>
  <c r="I294" i="5" s="1"/>
  <c r="B295" i="5"/>
  <c r="I295" i="5" s="1"/>
  <c r="C297" i="5"/>
  <c r="J297" i="5" s="1"/>
  <c r="D299" i="5"/>
  <c r="AC299" i="5" s="1"/>
  <c r="AD300" i="5" s="1"/>
  <c r="AE300" i="5" s="1"/>
  <c r="E301" i="5"/>
  <c r="L301" i="5" s="1"/>
  <c r="C312" i="5"/>
  <c r="J312" i="5" s="1"/>
  <c r="D25" i="5"/>
  <c r="AC25" i="5" s="1"/>
  <c r="C22" i="5"/>
  <c r="J22" i="5" s="1"/>
  <c r="B19" i="5"/>
  <c r="I19" i="5" s="1"/>
  <c r="F15" i="5"/>
  <c r="M15" i="5" s="1"/>
  <c r="E212" i="5"/>
  <c r="L212" i="5" s="1"/>
  <c r="D209" i="5"/>
  <c r="AC209" i="5" s="1"/>
  <c r="C206" i="5"/>
  <c r="J206" i="5" s="1"/>
  <c r="B203" i="5"/>
  <c r="I203" i="5" s="1"/>
  <c r="F199" i="5"/>
  <c r="M199" i="5" s="1"/>
  <c r="E196" i="5"/>
  <c r="L196" i="5" s="1"/>
  <c r="D193" i="5"/>
  <c r="AC193" i="5" s="1"/>
  <c r="C190" i="5"/>
  <c r="J190" i="5" s="1"/>
  <c r="B187" i="5"/>
  <c r="I187" i="5" s="1"/>
  <c r="B183" i="5"/>
  <c r="I183" i="5" s="1"/>
  <c r="E176" i="5"/>
  <c r="L176" i="5" s="1"/>
  <c r="B167" i="5"/>
  <c r="I167" i="5" s="1"/>
  <c r="C154" i="5"/>
  <c r="J154" i="5" s="1"/>
  <c r="D141" i="5"/>
  <c r="AC141" i="5" s="1"/>
  <c r="E128" i="5"/>
  <c r="L128" i="5" s="1"/>
  <c r="B12" i="5"/>
  <c r="I12" i="5" s="1"/>
  <c r="E24" i="5"/>
  <c r="L24" i="5" s="1"/>
  <c r="D21" i="5"/>
  <c r="AC21" i="5" s="1"/>
  <c r="C18" i="5"/>
  <c r="J18" i="5" s="1"/>
  <c r="B15" i="5"/>
  <c r="I15" i="5" s="1"/>
  <c r="F211" i="5"/>
  <c r="M211" i="5" s="1"/>
  <c r="E208" i="5"/>
  <c r="L208" i="5" s="1"/>
  <c r="D205" i="5"/>
  <c r="AC205" i="5" s="1"/>
  <c r="C202" i="5"/>
  <c r="J202" i="5" s="1"/>
  <c r="B199" i="5"/>
  <c r="I199" i="5" s="1"/>
  <c r="F195" i="5"/>
  <c r="M195" i="5" s="1"/>
  <c r="E192" i="5"/>
  <c r="L192" i="5" s="1"/>
  <c r="D189" i="5"/>
  <c r="AC189" i="5" s="1"/>
  <c r="C186" i="5"/>
  <c r="J186" i="5" s="1"/>
  <c r="D181" i="5"/>
  <c r="AC181" i="5" s="1"/>
  <c r="B175" i="5"/>
  <c r="I175" i="5" s="1"/>
  <c r="F163" i="5"/>
  <c r="M163" i="5" s="1"/>
  <c r="B151" i="5"/>
  <c r="I151" i="5" s="1"/>
  <c r="C138" i="5"/>
  <c r="J138" i="5" s="1"/>
  <c r="D125" i="5"/>
  <c r="AC125" i="5" s="1"/>
  <c r="C12" i="5"/>
  <c r="J12" i="5" s="1"/>
  <c r="F23" i="5"/>
  <c r="M23" i="5" s="1"/>
  <c r="E20" i="5"/>
  <c r="L20" i="5" s="1"/>
  <c r="D17" i="5"/>
  <c r="AC17" i="5" s="1"/>
  <c r="C14" i="5"/>
  <c r="J14" i="5" s="1"/>
  <c r="B211" i="5"/>
  <c r="I211" i="5" s="1"/>
  <c r="F207" i="5"/>
  <c r="M207" i="5" s="1"/>
  <c r="E204" i="5"/>
  <c r="L204" i="5" s="1"/>
  <c r="D201" i="5"/>
  <c r="AC201" i="5" s="1"/>
  <c r="C198" i="5"/>
  <c r="J198" i="5" s="1"/>
  <c r="B195" i="5"/>
  <c r="I195" i="5" s="1"/>
  <c r="F191" i="5"/>
  <c r="M191" i="5" s="1"/>
  <c r="E188" i="5"/>
  <c r="L188" i="5" s="1"/>
  <c r="D185" i="5"/>
  <c r="AC185" i="5" s="1"/>
  <c r="F179" i="5"/>
  <c r="M179" i="5" s="1"/>
  <c r="D173" i="5"/>
  <c r="AC173" i="5" s="1"/>
  <c r="E160" i="5"/>
  <c r="L160" i="5" s="1"/>
  <c r="F147" i="5"/>
  <c r="M147" i="5" s="1"/>
  <c r="B135" i="5"/>
  <c r="I135" i="5" s="1"/>
  <c r="C122" i="5"/>
  <c r="J122" i="5" s="1"/>
  <c r="C26" i="5"/>
  <c r="J26" i="5" s="1"/>
  <c r="B23" i="5"/>
  <c r="I23" i="5" s="1"/>
  <c r="F19" i="5"/>
  <c r="M19" i="5" s="1"/>
  <c r="E16" i="5"/>
  <c r="L16" i="5" s="1"/>
  <c r="D13" i="5"/>
  <c r="AC13" i="5" s="1"/>
  <c r="C210" i="5"/>
  <c r="J210" i="5" s="1"/>
  <c r="B207" i="5"/>
  <c r="I207" i="5" s="1"/>
  <c r="F203" i="5"/>
  <c r="M203" i="5" s="1"/>
  <c r="E200" i="5"/>
  <c r="L200" i="5" s="1"/>
  <c r="D197" i="5"/>
  <c r="AC197" i="5" s="1"/>
  <c r="C194" i="5"/>
  <c r="J194" i="5" s="1"/>
  <c r="B191" i="5"/>
  <c r="I191" i="5" s="1"/>
  <c r="F187" i="5"/>
  <c r="M187" i="5" s="1"/>
  <c r="E184" i="5"/>
  <c r="L184" i="5" s="1"/>
  <c r="C178" i="5"/>
  <c r="J178" i="5" s="1"/>
  <c r="C170" i="5"/>
  <c r="J170" i="5" s="1"/>
  <c r="D157" i="5"/>
  <c r="AC157" i="5" s="1"/>
  <c r="E144" i="5"/>
  <c r="L144" i="5" s="1"/>
  <c r="F131" i="5"/>
  <c r="M131" i="5" s="1"/>
  <c r="B119" i="5"/>
  <c r="I119" i="5" s="1"/>
  <c r="F12" i="5"/>
  <c r="M12" i="5" s="1"/>
  <c r="F26" i="5"/>
  <c r="M26" i="5" s="1"/>
  <c r="B26" i="5"/>
  <c r="I26" i="5" s="1"/>
  <c r="C25" i="5"/>
  <c r="J25" i="5" s="1"/>
  <c r="D24" i="5"/>
  <c r="AC24" i="5" s="1"/>
  <c r="AD25" i="5" s="1"/>
  <c r="AE25" i="5" s="1"/>
  <c r="E23" i="5"/>
  <c r="L23" i="5" s="1"/>
  <c r="F22" i="5"/>
  <c r="M22" i="5" s="1"/>
  <c r="B22" i="5"/>
  <c r="I22" i="5" s="1"/>
  <c r="C21" i="5"/>
  <c r="J21" i="5" s="1"/>
  <c r="D20" i="5"/>
  <c r="AC20" i="5" s="1"/>
  <c r="AD21" i="5" s="1"/>
  <c r="AE21" i="5" s="1"/>
  <c r="E19" i="5"/>
  <c r="L19" i="5" s="1"/>
  <c r="F18" i="5"/>
  <c r="M18" i="5" s="1"/>
  <c r="B18" i="5"/>
  <c r="I18" i="5" s="1"/>
  <c r="C17" i="5"/>
  <c r="J17" i="5" s="1"/>
  <c r="D16" i="5"/>
  <c r="AC16" i="5" s="1"/>
  <c r="AD17" i="5" s="1"/>
  <c r="AE17" i="5" s="1"/>
  <c r="E15" i="5"/>
  <c r="L15" i="5" s="1"/>
  <c r="F14" i="5"/>
  <c r="M14" i="5" s="1"/>
  <c r="B14" i="5"/>
  <c r="I14" i="5" s="1"/>
  <c r="C13" i="5"/>
  <c r="J13" i="5" s="1"/>
  <c r="D212" i="5"/>
  <c r="AC212" i="5" s="1"/>
  <c r="AD213" i="5" s="1"/>
  <c r="AE213" i="5" s="1"/>
  <c r="E211" i="5"/>
  <c r="L211" i="5" s="1"/>
  <c r="F210" i="5"/>
  <c r="M210" i="5" s="1"/>
  <c r="B210" i="5"/>
  <c r="I210" i="5" s="1"/>
  <c r="C209" i="5"/>
  <c r="J209" i="5" s="1"/>
  <c r="D208" i="5"/>
  <c r="AC208" i="5" s="1"/>
  <c r="AD209" i="5" s="1"/>
  <c r="AE209" i="5" s="1"/>
  <c r="E207" i="5"/>
  <c r="L207" i="5" s="1"/>
  <c r="F206" i="5"/>
  <c r="M206" i="5" s="1"/>
  <c r="B206" i="5"/>
  <c r="I206" i="5" s="1"/>
  <c r="C205" i="5"/>
  <c r="J205" i="5" s="1"/>
  <c r="D204" i="5"/>
  <c r="AC204" i="5" s="1"/>
  <c r="AD205" i="5" s="1"/>
  <c r="AE205" i="5" s="1"/>
  <c r="E203" i="5"/>
  <c r="L203" i="5" s="1"/>
  <c r="F202" i="5"/>
  <c r="M202" i="5" s="1"/>
  <c r="B202" i="5"/>
  <c r="I202" i="5" s="1"/>
  <c r="C201" i="5"/>
  <c r="J201" i="5" s="1"/>
  <c r="D200" i="5"/>
  <c r="AC200" i="5" s="1"/>
  <c r="AD201" i="5" s="1"/>
  <c r="AE201" i="5" s="1"/>
  <c r="E199" i="5"/>
  <c r="L199" i="5" s="1"/>
  <c r="F198" i="5"/>
  <c r="M198" i="5" s="1"/>
  <c r="B198" i="5"/>
  <c r="I198" i="5" s="1"/>
  <c r="C197" i="5"/>
  <c r="J197" i="5" s="1"/>
  <c r="D196" i="5"/>
  <c r="AC196" i="5" s="1"/>
  <c r="AD197" i="5" s="1"/>
  <c r="AE197" i="5" s="1"/>
  <c r="E195" i="5"/>
  <c r="L195" i="5" s="1"/>
  <c r="F194" i="5"/>
  <c r="M194" i="5" s="1"/>
  <c r="B194" i="5"/>
  <c r="I194" i="5" s="1"/>
  <c r="C193" i="5"/>
  <c r="J193" i="5" s="1"/>
  <c r="D192" i="5"/>
  <c r="AC192" i="5" s="1"/>
  <c r="AD193" i="5" s="1"/>
  <c r="AE193" i="5" s="1"/>
  <c r="E191" i="5"/>
  <c r="L191" i="5" s="1"/>
  <c r="F190" i="5"/>
  <c r="M190" i="5" s="1"/>
  <c r="B190" i="5"/>
  <c r="I190" i="5" s="1"/>
  <c r="C189" i="5"/>
  <c r="J189" i="5" s="1"/>
  <c r="D188" i="5"/>
  <c r="AC188" i="5" s="1"/>
  <c r="AD189" i="5" s="1"/>
  <c r="AE189" i="5" s="1"/>
  <c r="E187" i="5"/>
  <c r="L187" i="5" s="1"/>
  <c r="F186" i="5"/>
  <c r="M186" i="5" s="1"/>
  <c r="B186" i="5"/>
  <c r="I186" i="5" s="1"/>
  <c r="C185" i="5"/>
  <c r="J185" i="5" s="1"/>
  <c r="C184" i="5"/>
  <c r="J184" i="5" s="1"/>
  <c r="E182" i="5"/>
  <c r="L182" i="5" s="1"/>
  <c r="B181" i="5"/>
  <c r="I181" i="5" s="1"/>
  <c r="D179" i="5"/>
  <c r="AC179" i="5" s="1"/>
  <c r="F177" i="5"/>
  <c r="M177" i="5" s="1"/>
  <c r="C176" i="5"/>
  <c r="J176" i="5" s="1"/>
  <c r="E174" i="5"/>
  <c r="L174" i="5" s="1"/>
  <c r="E172" i="5"/>
  <c r="L172" i="5" s="1"/>
  <c r="D169" i="5"/>
  <c r="AC169" i="5" s="1"/>
  <c r="C166" i="5"/>
  <c r="J166" i="5" s="1"/>
  <c r="B163" i="5"/>
  <c r="I163" i="5" s="1"/>
  <c r="F159" i="5"/>
  <c r="M159" i="5" s="1"/>
  <c r="E156" i="5"/>
  <c r="L156" i="5" s="1"/>
  <c r="D153" i="5"/>
  <c r="AC153" i="5" s="1"/>
  <c r="C150" i="5"/>
  <c r="J150" i="5" s="1"/>
  <c r="B147" i="5"/>
  <c r="I147" i="5" s="1"/>
  <c r="F143" i="5"/>
  <c r="M143" i="5" s="1"/>
  <c r="E140" i="5"/>
  <c r="L140" i="5" s="1"/>
  <c r="D137" i="5"/>
  <c r="AC137" i="5" s="1"/>
  <c r="C134" i="5"/>
  <c r="J134" i="5" s="1"/>
  <c r="B131" i="5"/>
  <c r="I131" i="5" s="1"/>
  <c r="F127" i="5"/>
  <c r="M127" i="5" s="1"/>
  <c r="E124" i="5"/>
  <c r="L124" i="5" s="1"/>
  <c r="D121" i="5"/>
  <c r="AC121" i="5" s="1"/>
  <c r="E117" i="5"/>
  <c r="L117" i="5" s="1"/>
  <c r="E12" i="5"/>
  <c r="L12" i="5" s="1"/>
  <c r="E26" i="5"/>
  <c r="L26" i="5" s="1"/>
  <c r="F25" i="5"/>
  <c r="M25" i="5" s="1"/>
  <c r="B25" i="5"/>
  <c r="I25" i="5" s="1"/>
  <c r="C24" i="5"/>
  <c r="J24" i="5" s="1"/>
  <c r="D23" i="5"/>
  <c r="AC23" i="5" s="1"/>
  <c r="AD24" i="5" s="1"/>
  <c r="AE24" i="5" s="1"/>
  <c r="E22" i="5"/>
  <c r="L22" i="5" s="1"/>
  <c r="F21" i="5"/>
  <c r="M21" i="5" s="1"/>
  <c r="B21" i="5"/>
  <c r="I21" i="5" s="1"/>
  <c r="C20" i="5"/>
  <c r="J20" i="5" s="1"/>
  <c r="D19" i="5"/>
  <c r="AC19" i="5" s="1"/>
  <c r="AD20" i="5" s="1"/>
  <c r="AE20" i="5" s="1"/>
  <c r="E18" i="5"/>
  <c r="L18" i="5" s="1"/>
  <c r="F17" i="5"/>
  <c r="M17" i="5" s="1"/>
  <c r="B17" i="5"/>
  <c r="I17" i="5" s="1"/>
  <c r="C16" i="5"/>
  <c r="J16" i="5" s="1"/>
  <c r="D15" i="5"/>
  <c r="AC15" i="5" s="1"/>
  <c r="AD16" i="5" s="1"/>
  <c r="AE16" i="5" s="1"/>
  <c r="E14" i="5"/>
  <c r="L14" i="5" s="1"/>
  <c r="F13" i="5"/>
  <c r="M13" i="5" s="1"/>
  <c r="B13" i="5"/>
  <c r="I13" i="5" s="1"/>
  <c r="C212" i="5"/>
  <c r="J212" i="5" s="1"/>
  <c r="D211" i="5"/>
  <c r="AC211" i="5" s="1"/>
  <c r="AD212" i="5" s="1"/>
  <c r="AE212" i="5" s="1"/>
  <c r="E210" i="5"/>
  <c r="L210" i="5" s="1"/>
  <c r="F209" i="5"/>
  <c r="M209" i="5" s="1"/>
  <c r="B209" i="5"/>
  <c r="I209" i="5" s="1"/>
  <c r="C208" i="5"/>
  <c r="J208" i="5" s="1"/>
  <c r="D207" i="5"/>
  <c r="AC207" i="5" s="1"/>
  <c r="AD208" i="5" s="1"/>
  <c r="AE208" i="5" s="1"/>
  <c r="E206" i="5"/>
  <c r="L206" i="5" s="1"/>
  <c r="F205" i="5"/>
  <c r="M205" i="5" s="1"/>
  <c r="B205" i="5"/>
  <c r="I205" i="5" s="1"/>
  <c r="C204" i="5"/>
  <c r="J204" i="5" s="1"/>
  <c r="D203" i="5"/>
  <c r="AC203" i="5" s="1"/>
  <c r="AD204" i="5" s="1"/>
  <c r="AE204" i="5" s="1"/>
  <c r="E202" i="5"/>
  <c r="L202" i="5" s="1"/>
  <c r="F201" i="5"/>
  <c r="M201" i="5" s="1"/>
  <c r="B201" i="5"/>
  <c r="I201" i="5" s="1"/>
  <c r="C200" i="5"/>
  <c r="J200" i="5" s="1"/>
  <c r="D199" i="5"/>
  <c r="AC199" i="5" s="1"/>
  <c r="AD200" i="5" s="1"/>
  <c r="AE200" i="5" s="1"/>
  <c r="E198" i="5"/>
  <c r="L198" i="5" s="1"/>
  <c r="F197" i="5"/>
  <c r="M197" i="5" s="1"/>
  <c r="B197" i="5"/>
  <c r="I197" i="5" s="1"/>
  <c r="C196" i="5"/>
  <c r="J196" i="5" s="1"/>
  <c r="D195" i="5"/>
  <c r="AC195" i="5" s="1"/>
  <c r="AD196" i="5" s="1"/>
  <c r="AE196" i="5" s="1"/>
  <c r="E194" i="5"/>
  <c r="L194" i="5" s="1"/>
  <c r="F193" i="5"/>
  <c r="M193" i="5" s="1"/>
  <c r="B193" i="5"/>
  <c r="I193" i="5" s="1"/>
  <c r="C192" i="5"/>
  <c r="J192" i="5" s="1"/>
  <c r="D191" i="5"/>
  <c r="AC191" i="5" s="1"/>
  <c r="AD192" i="5" s="1"/>
  <c r="AE192" i="5" s="1"/>
  <c r="E190" i="5"/>
  <c r="L190" i="5" s="1"/>
  <c r="F189" i="5"/>
  <c r="M189" i="5" s="1"/>
  <c r="B189" i="5"/>
  <c r="I189" i="5" s="1"/>
  <c r="C188" i="5"/>
  <c r="J188" i="5" s="1"/>
  <c r="D187" i="5"/>
  <c r="AC187" i="5" s="1"/>
  <c r="AD188" i="5" s="1"/>
  <c r="AE188" i="5" s="1"/>
  <c r="E186" i="5"/>
  <c r="L186" i="5" s="1"/>
  <c r="F185" i="5"/>
  <c r="M185" i="5" s="1"/>
  <c r="B185" i="5"/>
  <c r="I185" i="5" s="1"/>
  <c r="F183" i="5"/>
  <c r="M183" i="5" s="1"/>
  <c r="C182" i="5"/>
  <c r="J182" i="5" s="1"/>
  <c r="E180" i="5"/>
  <c r="L180" i="5" s="1"/>
  <c r="B179" i="5"/>
  <c r="I179" i="5" s="1"/>
  <c r="D177" i="5"/>
  <c r="AC177" i="5" s="1"/>
  <c r="F175" i="5"/>
  <c r="M175" i="5" s="1"/>
  <c r="C174" i="5"/>
  <c r="J174" i="5" s="1"/>
  <c r="F171" i="5"/>
  <c r="M171" i="5" s="1"/>
  <c r="E168" i="5"/>
  <c r="L168" i="5" s="1"/>
  <c r="D165" i="5"/>
  <c r="AC165" i="5" s="1"/>
  <c r="C162" i="5"/>
  <c r="J162" i="5" s="1"/>
  <c r="B159" i="5"/>
  <c r="I159" i="5" s="1"/>
  <c r="F155" i="5"/>
  <c r="M155" i="5" s="1"/>
  <c r="E152" i="5"/>
  <c r="L152" i="5" s="1"/>
  <c r="D149" i="5"/>
  <c r="AC149" i="5" s="1"/>
  <c r="C146" i="5"/>
  <c r="J146" i="5" s="1"/>
  <c r="B143" i="5"/>
  <c r="I143" i="5" s="1"/>
  <c r="F139" i="5"/>
  <c r="M139" i="5" s="1"/>
  <c r="E136" i="5"/>
  <c r="L136" i="5" s="1"/>
  <c r="D133" i="5"/>
  <c r="AC133" i="5" s="1"/>
  <c r="C130" i="5"/>
  <c r="J130" i="5" s="1"/>
  <c r="B127" i="5"/>
  <c r="I127" i="5" s="1"/>
  <c r="F123" i="5"/>
  <c r="M123" i="5" s="1"/>
  <c r="E120" i="5"/>
  <c r="L120" i="5" s="1"/>
  <c r="B27" i="5"/>
  <c r="I27" i="5" s="1"/>
  <c r="C27" i="5"/>
  <c r="J27" i="5" s="1"/>
  <c r="B28" i="5"/>
  <c r="I28" i="5" s="1"/>
  <c r="F28" i="5"/>
  <c r="M28" i="5" s="1"/>
  <c r="E29" i="5"/>
  <c r="L29" i="5" s="1"/>
  <c r="D30" i="5"/>
  <c r="AC30" i="5" s="1"/>
  <c r="C31" i="5"/>
  <c r="J31" i="5" s="1"/>
  <c r="B32" i="5"/>
  <c r="I32" i="5" s="1"/>
  <c r="F32" i="5"/>
  <c r="M32" i="5" s="1"/>
  <c r="E33" i="5"/>
  <c r="L33" i="5" s="1"/>
  <c r="D34" i="5"/>
  <c r="AC34" i="5" s="1"/>
  <c r="C35" i="5"/>
  <c r="J35" i="5" s="1"/>
  <c r="B36" i="5"/>
  <c r="I36" i="5" s="1"/>
  <c r="F36" i="5"/>
  <c r="M36" i="5" s="1"/>
  <c r="E37" i="5"/>
  <c r="L37" i="5" s="1"/>
  <c r="D38" i="5"/>
  <c r="AC38" i="5" s="1"/>
  <c r="C39" i="5"/>
  <c r="J39" i="5" s="1"/>
  <c r="B40" i="5"/>
  <c r="I40" i="5" s="1"/>
  <c r="F40" i="5"/>
  <c r="M40" i="5" s="1"/>
  <c r="E41" i="5"/>
  <c r="L41" i="5" s="1"/>
  <c r="D42" i="5"/>
  <c r="AC42" i="5" s="1"/>
  <c r="C43" i="5"/>
  <c r="J43" i="5" s="1"/>
  <c r="B44" i="5"/>
  <c r="I44" i="5" s="1"/>
  <c r="F44" i="5"/>
  <c r="M44" i="5" s="1"/>
  <c r="E45" i="5"/>
  <c r="L45" i="5" s="1"/>
  <c r="D46" i="5"/>
  <c r="AC46" i="5" s="1"/>
  <c r="C47" i="5"/>
  <c r="J47" i="5" s="1"/>
  <c r="B48" i="5"/>
  <c r="I48" i="5" s="1"/>
  <c r="F48" i="5"/>
  <c r="M48" i="5" s="1"/>
  <c r="E49" i="5"/>
  <c r="L49" i="5" s="1"/>
  <c r="D50" i="5"/>
  <c r="AC50" i="5" s="1"/>
  <c r="C51" i="5"/>
  <c r="J51" i="5" s="1"/>
  <c r="B52" i="5"/>
  <c r="I52" i="5" s="1"/>
  <c r="F52" i="5"/>
  <c r="M52" i="5" s="1"/>
  <c r="E53" i="5"/>
  <c r="L53" i="5" s="1"/>
  <c r="D54" i="5"/>
  <c r="AC54" i="5" s="1"/>
  <c r="C55" i="5"/>
  <c r="J55" i="5" s="1"/>
  <c r="B56" i="5"/>
  <c r="I56" i="5" s="1"/>
  <c r="F56" i="5"/>
  <c r="M56" i="5" s="1"/>
  <c r="E57" i="5"/>
  <c r="L57" i="5" s="1"/>
  <c r="D58" i="5"/>
  <c r="AC58" i="5" s="1"/>
  <c r="C59" i="5"/>
  <c r="J59" i="5" s="1"/>
  <c r="B60" i="5"/>
  <c r="I60" i="5" s="1"/>
  <c r="F60" i="5"/>
  <c r="M60" i="5" s="1"/>
  <c r="E61" i="5"/>
  <c r="L61" i="5" s="1"/>
  <c r="D62" i="5"/>
  <c r="AC62" i="5" s="1"/>
  <c r="C63" i="5"/>
  <c r="J63" i="5" s="1"/>
  <c r="B64" i="5"/>
  <c r="I64" i="5" s="1"/>
  <c r="F64" i="5"/>
  <c r="M64" i="5" s="1"/>
  <c r="E65" i="5"/>
  <c r="L65" i="5" s="1"/>
  <c r="D66" i="5"/>
  <c r="AC66" i="5" s="1"/>
  <c r="C67" i="5"/>
  <c r="J67" i="5" s="1"/>
  <c r="B68" i="5"/>
  <c r="I68" i="5" s="1"/>
  <c r="F68" i="5"/>
  <c r="M68" i="5" s="1"/>
  <c r="E69" i="5"/>
  <c r="L69" i="5" s="1"/>
  <c r="D70" i="5"/>
  <c r="AC70" i="5" s="1"/>
  <c r="C71" i="5"/>
  <c r="J71" i="5" s="1"/>
  <c r="B72" i="5"/>
  <c r="I72" i="5" s="1"/>
  <c r="F72" i="5"/>
  <c r="M72" i="5" s="1"/>
  <c r="E73" i="5"/>
  <c r="L73" i="5" s="1"/>
  <c r="D74" i="5"/>
  <c r="AC74" i="5" s="1"/>
  <c r="C75" i="5"/>
  <c r="J75" i="5" s="1"/>
  <c r="B76" i="5"/>
  <c r="I76" i="5" s="1"/>
  <c r="F76" i="5"/>
  <c r="M76" i="5" s="1"/>
  <c r="E77" i="5"/>
  <c r="L77" i="5" s="1"/>
  <c r="D78" i="5"/>
  <c r="AC78" i="5" s="1"/>
  <c r="C79" i="5"/>
  <c r="J79" i="5" s="1"/>
  <c r="B80" i="5"/>
  <c r="I80" i="5" s="1"/>
  <c r="F80" i="5"/>
  <c r="M80" i="5" s="1"/>
  <c r="E81" i="5"/>
  <c r="L81" i="5" s="1"/>
  <c r="D82" i="5"/>
  <c r="AC82" i="5" s="1"/>
  <c r="C83" i="5"/>
  <c r="J83" i="5" s="1"/>
  <c r="B84" i="5"/>
  <c r="I84" i="5" s="1"/>
  <c r="F84" i="5"/>
  <c r="M84" i="5" s="1"/>
  <c r="E85" i="5"/>
  <c r="L85" i="5" s="1"/>
  <c r="D86" i="5"/>
  <c r="AC86" i="5" s="1"/>
  <c r="C87" i="5"/>
  <c r="J87" i="5" s="1"/>
  <c r="B88" i="5"/>
  <c r="I88" i="5" s="1"/>
  <c r="F88" i="5"/>
  <c r="M88" i="5" s="1"/>
  <c r="E89" i="5"/>
  <c r="L89" i="5" s="1"/>
  <c r="D90" i="5"/>
  <c r="AC90" i="5" s="1"/>
  <c r="C91" i="5"/>
  <c r="J91" i="5" s="1"/>
  <c r="B92" i="5"/>
  <c r="I92" i="5" s="1"/>
  <c r="F92" i="5"/>
  <c r="M92" i="5" s="1"/>
  <c r="E93" i="5"/>
  <c r="L93" i="5" s="1"/>
  <c r="D94" i="5"/>
  <c r="AC94" i="5" s="1"/>
  <c r="D27" i="5"/>
  <c r="AC27" i="5" s="1"/>
  <c r="AD28" i="5" s="1"/>
  <c r="AE28" i="5" s="1"/>
  <c r="C28" i="5"/>
  <c r="J28" i="5" s="1"/>
  <c r="B29" i="5"/>
  <c r="I29" i="5" s="1"/>
  <c r="F29" i="5"/>
  <c r="M29" i="5" s="1"/>
  <c r="E30" i="5"/>
  <c r="L30" i="5" s="1"/>
  <c r="D31" i="5"/>
  <c r="AC31" i="5" s="1"/>
  <c r="C32" i="5"/>
  <c r="J32" i="5" s="1"/>
  <c r="B33" i="5"/>
  <c r="I33" i="5" s="1"/>
  <c r="F33" i="5"/>
  <c r="M33" i="5" s="1"/>
  <c r="E34" i="5"/>
  <c r="L34" i="5" s="1"/>
  <c r="D35" i="5"/>
  <c r="AC35" i="5" s="1"/>
  <c r="C36" i="5"/>
  <c r="J36" i="5" s="1"/>
  <c r="B37" i="5"/>
  <c r="I37" i="5" s="1"/>
  <c r="F37" i="5"/>
  <c r="M37" i="5" s="1"/>
  <c r="E38" i="5"/>
  <c r="L38" i="5" s="1"/>
  <c r="D39" i="5"/>
  <c r="AC39" i="5" s="1"/>
  <c r="E27" i="5"/>
  <c r="L27" i="5" s="1"/>
  <c r="D28" i="5"/>
  <c r="AC28" i="5" s="1"/>
  <c r="C29" i="5"/>
  <c r="J29" i="5" s="1"/>
  <c r="B30" i="5"/>
  <c r="I30" i="5" s="1"/>
  <c r="F30" i="5"/>
  <c r="M30" i="5" s="1"/>
  <c r="E31" i="5"/>
  <c r="L31" i="5" s="1"/>
  <c r="D32" i="5"/>
  <c r="AC32" i="5" s="1"/>
  <c r="C33" i="5"/>
  <c r="J33" i="5" s="1"/>
  <c r="B34" i="5"/>
  <c r="I34" i="5" s="1"/>
  <c r="F34" i="5"/>
  <c r="M34" i="5" s="1"/>
  <c r="E35" i="5"/>
  <c r="L35" i="5" s="1"/>
  <c r="D36" i="5"/>
  <c r="AC36" i="5" s="1"/>
  <c r="C37" i="5"/>
  <c r="J37" i="5" s="1"/>
  <c r="B38" i="5"/>
  <c r="I38" i="5" s="1"/>
  <c r="F38" i="5"/>
  <c r="M38" i="5" s="1"/>
  <c r="E39" i="5"/>
  <c r="L39" i="5" s="1"/>
  <c r="F27" i="5"/>
  <c r="M27" i="5" s="1"/>
  <c r="B31" i="5"/>
  <c r="I31" i="5" s="1"/>
  <c r="C34" i="5"/>
  <c r="J34" i="5" s="1"/>
  <c r="D37" i="5"/>
  <c r="AC37" i="5" s="1"/>
  <c r="AD38" i="5" s="1"/>
  <c r="AE38" i="5" s="1"/>
  <c r="C40" i="5"/>
  <c r="J40" i="5" s="1"/>
  <c r="C41" i="5"/>
  <c r="J41" i="5" s="1"/>
  <c r="C42" i="5"/>
  <c r="J42" i="5" s="1"/>
  <c r="D43" i="5"/>
  <c r="AC43" i="5" s="1"/>
  <c r="AD44" i="5" s="1"/>
  <c r="AE44" i="5" s="1"/>
  <c r="D44" i="5"/>
  <c r="AC44" i="5" s="1"/>
  <c r="AD45" i="5" s="1"/>
  <c r="AE45" i="5" s="1"/>
  <c r="D45" i="5"/>
  <c r="AC45" i="5" s="1"/>
  <c r="AD46" i="5" s="1"/>
  <c r="AE46" i="5" s="1"/>
  <c r="E46" i="5"/>
  <c r="L46" i="5" s="1"/>
  <c r="E47" i="5"/>
  <c r="L47" i="5" s="1"/>
  <c r="E48" i="5"/>
  <c r="L48" i="5" s="1"/>
  <c r="F49" i="5"/>
  <c r="M49" i="5" s="1"/>
  <c r="F50" i="5"/>
  <c r="M50" i="5" s="1"/>
  <c r="F51" i="5"/>
  <c r="M51" i="5" s="1"/>
  <c r="B53" i="5"/>
  <c r="I53" i="5" s="1"/>
  <c r="B54" i="5"/>
  <c r="I54" i="5" s="1"/>
  <c r="B55" i="5"/>
  <c r="I55" i="5" s="1"/>
  <c r="C56" i="5"/>
  <c r="J56" i="5" s="1"/>
  <c r="C57" i="5"/>
  <c r="J57" i="5" s="1"/>
  <c r="C58" i="5"/>
  <c r="J58" i="5" s="1"/>
  <c r="D59" i="5"/>
  <c r="AC59" i="5" s="1"/>
  <c r="D60" i="5"/>
  <c r="AC60" i="5" s="1"/>
  <c r="AD61" i="5" s="1"/>
  <c r="AE61" i="5" s="1"/>
  <c r="D61" i="5"/>
  <c r="AC61" i="5" s="1"/>
  <c r="AD62" i="5" s="1"/>
  <c r="AE62" i="5" s="1"/>
  <c r="E62" i="5"/>
  <c r="L62" i="5" s="1"/>
  <c r="E63" i="5"/>
  <c r="L63" i="5" s="1"/>
  <c r="E64" i="5"/>
  <c r="L64" i="5" s="1"/>
  <c r="F65" i="5"/>
  <c r="M65" i="5" s="1"/>
  <c r="F66" i="5"/>
  <c r="M66" i="5" s="1"/>
  <c r="F67" i="5"/>
  <c r="M67" i="5" s="1"/>
  <c r="B69" i="5"/>
  <c r="I69" i="5" s="1"/>
  <c r="B70" i="5"/>
  <c r="I70" i="5" s="1"/>
  <c r="B71" i="5"/>
  <c r="I71" i="5" s="1"/>
  <c r="C72" i="5"/>
  <c r="J72" i="5" s="1"/>
  <c r="C73" i="5"/>
  <c r="J73" i="5" s="1"/>
  <c r="C74" i="5"/>
  <c r="J74" i="5" s="1"/>
  <c r="D75" i="5"/>
  <c r="AC75" i="5" s="1"/>
  <c r="D76" i="5"/>
  <c r="AC76" i="5" s="1"/>
  <c r="D77" i="5"/>
  <c r="AC77" i="5" s="1"/>
  <c r="AD78" i="5" s="1"/>
  <c r="AE78" i="5" s="1"/>
  <c r="E78" i="5"/>
  <c r="L78" i="5" s="1"/>
  <c r="E79" i="5"/>
  <c r="L79" i="5" s="1"/>
  <c r="E80" i="5"/>
  <c r="L80" i="5" s="1"/>
  <c r="F81" i="5"/>
  <c r="M81" i="5" s="1"/>
  <c r="F82" i="5"/>
  <c r="M82" i="5" s="1"/>
  <c r="F83" i="5"/>
  <c r="M83" i="5" s="1"/>
  <c r="B85" i="5"/>
  <c r="I85" i="5" s="1"/>
  <c r="B86" i="5"/>
  <c r="I86" i="5" s="1"/>
  <c r="B87" i="5"/>
  <c r="I87" i="5" s="1"/>
  <c r="C88" i="5"/>
  <c r="J88" i="5" s="1"/>
  <c r="C89" i="5"/>
  <c r="J89" i="5" s="1"/>
  <c r="C90" i="5"/>
  <c r="J90" i="5" s="1"/>
  <c r="D91" i="5"/>
  <c r="AC91" i="5" s="1"/>
  <c r="AD92" i="5" s="1"/>
  <c r="AE92" i="5" s="1"/>
  <c r="D92" i="5"/>
  <c r="AC92" i="5" s="1"/>
  <c r="D93" i="5"/>
  <c r="AC93" i="5" s="1"/>
  <c r="AD94" i="5" s="1"/>
  <c r="AE94" i="5" s="1"/>
  <c r="E94" i="5"/>
  <c r="L94" i="5" s="1"/>
  <c r="D95" i="5"/>
  <c r="AC95" i="5" s="1"/>
  <c r="C96" i="5"/>
  <c r="J96" i="5" s="1"/>
  <c r="B97" i="5"/>
  <c r="I97" i="5" s="1"/>
  <c r="F97" i="5"/>
  <c r="M97" i="5" s="1"/>
  <c r="E98" i="5"/>
  <c r="L98" i="5" s="1"/>
  <c r="D99" i="5"/>
  <c r="AC99" i="5" s="1"/>
  <c r="C100" i="5"/>
  <c r="J100" i="5" s="1"/>
  <c r="B101" i="5"/>
  <c r="I101" i="5" s="1"/>
  <c r="F101" i="5"/>
  <c r="M101" i="5" s="1"/>
  <c r="E102" i="5"/>
  <c r="L102" i="5" s="1"/>
  <c r="D103" i="5"/>
  <c r="AC103" i="5" s="1"/>
  <c r="C104" i="5"/>
  <c r="J104" i="5" s="1"/>
  <c r="B105" i="5"/>
  <c r="I105" i="5" s="1"/>
  <c r="F105" i="5"/>
  <c r="M105" i="5" s="1"/>
  <c r="E106" i="5"/>
  <c r="L106" i="5" s="1"/>
  <c r="D107" i="5"/>
  <c r="AC107" i="5" s="1"/>
  <c r="C108" i="5"/>
  <c r="J108" i="5" s="1"/>
  <c r="B109" i="5"/>
  <c r="I109" i="5" s="1"/>
  <c r="F109" i="5"/>
  <c r="M109" i="5" s="1"/>
  <c r="E110" i="5"/>
  <c r="L110" i="5" s="1"/>
  <c r="D111" i="5"/>
  <c r="AC111" i="5" s="1"/>
  <c r="C112" i="5"/>
  <c r="J112" i="5" s="1"/>
  <c r="B113" i="5"/>
  <c r="I113" i="5" s="1"/>
  <c r="F113" i="5"/>
  <c r="M113" i="5" s="1"/>
  <c r="E114" i="5"/>
  <c r="L114" i="5" s="1"/>
  <c r="D115" i="5"/>
  <c r="AC115" i="5" s="1"/>
  <c r="C116" i="5"/>
  <c r="J116" i="5" s="1"/>
  <c r="B117" i="5"/>
  <c r="I117" i="5" s="1"/>
  <c r="F117" i="5"/>
  <c r="M117" i="5" s="1"/>
  <c r="E28" i="5"/>
  <c r="L28" i="5" s="1"/>
  <c r="F31" i="5"/>
  <c r="M31" i="5" s="1"/>
  <c r="B35" i="5"/>
  <c r="I35" i="5" s="1"/>
  <c r="C38" i="5"/>
  <c r="J38" i="5" s="1"/>
  <c r="D40" i="5"/>
  <c r="AC40" i="5" s="1"/>
  <c r="D41" i="5"/>
  <c r="AC41" i="5" s="1"/>
  <c r="AD42" i="5" s="1"/>
  <c r="AE42" i="5" s="1"/>
  <c r="E42" i="5"/>
  <c r="L42" i="5" s="1"/>
  <c r="E43" i="5"/>
  <c r="L43" i="5" s="1"/>
  <c r="E44" i="5"/>
  <c r="L44" i="5" s="1"/>
  <c r="F45" i="5"/>
  <c r="M45" i="5" s="1"/>
  <c r="F46" i="5"/>
  <c r="M46" i="5" s="1"/>
  <c r="F47" i="5"/>
  <c r="M47" i="5" s="1"/>
  <c r="B49" i="5"/>
  <c r="I49" i="5" s="1"/>
  <c r="B50" i="5"/>
  <c r="I50" i="5" s="1"/>
  <c r="B51" i="5"/>
  <c r="I51" i="5" s="1"/>
  <c r="C52" i="5"/>
  <c r="J52" i="5" s="1"/>
  <c r="C53" i="5"/>
  <c r="J53" i="5" s="1"/>
  <c r="C54" i="5"/>
  <c r="J54" i="5" s="1"/>
  <c r="D55" i="5"/>
  <c r="AC55" i="5" s="1"/>
  <c r="AD56" i="5" s="1"/>
  <c r="AE56" i="5" s="1"/>
  <c r="D56" i="5"/>
  <c r="AC56" i="5" s="1"/>
  <c r="AD57" i="5" s="1"/>
  <c r="AE57" i="5" s="1"/>
  <c r="D57" i="5"/>
  <c r="AC57" i="5" s="1"/>
  <c r="AD58" i="5" s="1"/>
  <c r="AE58" i="5" s="1"/>
  <c r="E58" i="5"/>
  <c r="L58" i="5" s="1"/>
  <c r="E59" i="5"/>
  <c r="L59" i="5" s="1"/>
  <c r="E60" i="5"/>
  <c r="L60" i="5" s="1"/>
  <c r="F61" i="5"/>
  <c r="M61" i="5" s="1"/>
  <c r="F62" i="5"/>
  <c r="M62" i="5" s="1"/>
  <c r="F63" i="5"/>
  <c r="M63" i="5" s="1"/>
  <c r="B65" i="5"/>
  <c r="I65" i="5" s="1"/>
  <c r="B66" i="5"/>
  <c r="I66" i="5" s="1"/>
  <c r="B67" i="5"/>
  <c r="I67" i="5" s="1"/>
  <c r="C68" i="5"/>
  <c r="J68" i="5" s="1"/>
  <c r="C69" i="5"/>
  <c r="J69" i="5" s="1"/>
  <c r="C70" i="5"/>
  <c r="J70" i="5" s="1"/>
  <c r="D71" i="5"/>
  <c r="AC71" i="5" s="1"/>
  <c r="D72" i="5"/>
  <c r="AC72" i="5" s="1"/>
  <c r="AD73" i="5" s="1"/>
  <c r="AE73" i="5" s="1"/>
  <c r="D73" i="5"/>
  <c r="AC73" i="5" s="1"/>
  <c r="AD74" i="5" s="1"/>
  <c r="AE74" i="5" s="1"/>
  <c r="E74" i="5"/>
  <c r="L74" i="5" s="1"/>
  <c r="E75" i="5"/>
  <c r="L75" i="5" s="1"/>
  <c r="E76" i="5"/>
  <c r="L76" i="5" s="1"/>
  <c r="F77" i="5"/>
  <c r="M77" i="5" s="1"/>
  <c r="F78" i="5"/>
  <c r="M78" i="5" s="1"/>
  <c r="F79" i="5"/>
  <c r="M79" i="5" s="1"/>
  <c r="B81" i="5"/>
  <c r="I81" i="5" s="1"/>
  <c r="B82" i="5"/>
  <c r="I82" i="5" s="1"/>
  <c r="B83" i="5"/>
  <c r="I83" i="5" s="1"/>
  <c r="C84" i="5"/>
  <c r="J84" i="5" s="1"/>
  <c r="C85" i="5"/>
  <c r="J85" i="5" s="1"/>
  <c r="C86" i="5"/>
  <c r="J86" i="5" s="1"/>
  <c r="D87" i="5"/>
  <c r="AC87" i="5" s="1"/>
  <c r="D88" i="5"/>
  <c r="AC88" i="5" s="1"/>
  <c r="D89" i="5"/>
  <c r="AC89" i="5" s="1"/>
  <c r="AD90" i="5" s="1"/>
  <c r="AE90" i="5" s="1"/>
  <c r="E90" i="5"/>
  <c r="L90" i="5" s="1"/>
  <c r="E91" i="5"/>
  <c r="L91" i="5" s="1"/>
  <c r="E92" i="5"/>
  <c r="L92" i="5" s="1"/>
  <c r="F93" i="5"/>
  <c r="M93" i="5" s="1"/>
  <c r="F94" i="5"/>
  <c r="M94" i="5" s="1"/>
  <c r="E95" i="5"/>
  <c r="L95" i="5" s="1"/>
  <c r="D96" i="5"/>
  <c r="AC96" i="5" s="1"/>
  <c r="C97" i="5"/>
  <c r="J97" i="5" s="1"/>
  <c r="B98" i="5"/>
  <c r="I98" i="5" s="1"/>
  <c r="F98" i="5"/>
  <c r="M98" i="5" s="1"/>
  <c r="E99" i="5"/>
  <c r="L99" i="5" s="1"/>
  <c r="D100" i="5"/>
  <c r="AC100" i="5" s="1"/>
  <c r="C101" i="5"/>
  <c r="J101" i="5" s="1"/>
  <c r="B102" i="5"/>
  <c r="I102" i="5" s="1"/>
  <c r="F102" i="5"/>
  <c r="M102" i="5" s="1"/>
  <c r="E103" i="5"/>
  <c r="L103" i="5" s="1"/>
  <c r="D104" i="5"/>
  <c r="AC104" i="5" s="1"/>
  <c r="C105" i="5"/>
  <c r="J105" i="5" s="1"/>
  <c r="B106" i="5"/>
  <c r="I106" i="5" s="1"/>
  <c r="F106" i="5"/>
  <c r="M106" i="5" s="1"/>
  <c r="E107" i="5"/>
  <c r="L107" i="5" s="1"/>
  <c r="D108" i="5"/>
  <c r="AC108" i="5" s="1"/>
  <c r="C109" i="5"/>
  <c r="J109" i="5" s="1"/>
  <c r="B110" i="5"/>
  <c r="I110" i="5" s="1"/>
  <c r="F110" i="5"/>
  <c r="M110" i="5" s="1"/>
  <c r="E111" i="5"/>
  <c r="L111" i="5" s="1"/>
  <c r="D112" i="5"/>
  <c r="AC112" i="5" s="1"/>
  <c r="C113" i="5"/>
  <c r="J113" i="5" s="1"/>
  <c r="B114" i="5"/>
  <c r="I114" i="5" s="1"/>
  <c r="F114" i="5"/>
  <c r="M114" i="5" s="1"/>
  <c r="E115" i="5"/>
  <c r="L115" i="5" s="1"/>
  <c r="D116" i="5"/>
  <c r="AC116" i="5" s="1"/>
  <c r="C117" i="5"/>
  <c r="J117" i="5" s="1"/>
  <c r="B118" i="5"/>
  <c r="I118" i="5" s="1"/>
  <c r="D29" i="5"/>
  <c r="AC29" i="5" s="1"/>
  <c r="AD30" i="5" s="1"/>
  <c r="AE30" i="5" s="1"/>
  <c r="E32" i="5"/>
  <c r="L32" i="5" s="1"/>
  <c r="F35" i="5"/>
  <c r="M35" i="5" s="1"/>
  <c r="B39" i="5"/>
  <c r="I39" i="5" s="1"/>
  <c r="E40" i="5"/>
  <c r="L40" i="5" s="1"/>
  <c r="F41" i="5"/>
  <c r="M41" i="5" s="1"/>
  <c r="F42" i="5"/>
  <c r="M42" i="5" s="1"/>
  <c r="F43" i="5"/>
  <c r="M43" i="5" s="1"/>
  <c r="B45" i="5"/>
  <c r="I45" i="5" s="1"/>
  <c r="B46" i="5"/>
  <c r="I46" i="5" s="1"/>
  <c r="B47" i="5"/>
  <c r="I47" i="5" s="1"/>
  <c r="C48" i="5"/>
  <c r="J48" i="5" s="1"/>
  <c r="C49" i="5"/>
  <c r="J49" i="5" s="1"/>
  <c r="C50" i="5"/>
  <c r="J50" i="5" s="1"/>
  <c r="D51" i="5"/>
  <c r="AC51" i="5" s="1"/>
  <c r="AD52" i="5" s="1"/>
  <c r="AE52" i="5" s="1"/>
  <c r="D52" i="5"/>
  <c r="AC52" i="5" s="1"/>
  <c r="D53" i="5"/>
  <c r="AC53" i="5" s="1"/>
  <c r="AD54" i="5" s="1"/>
  <c r="AE54" i="5" s="1"/>
  <c r="E54" i="5"/>
  <c r="L54" i="5" s="1"/>
  <c r="E55" i="5"/>
  <c r="L55" i="5" s="1"/>
  <c r="E56" i="5"/>
  <c r="L56" i="5" s="1"/>
  <c r="F57" i="5"/>
  <c r="M57" i="5" s="1"/>
  <c r="F58" i="5"/>
  <c r="M58" i="5" s="1"/>
  <c r="F59" i="5"/>
  <c r="M59" i="5" s="1"/>
  <c r="B61" i="5"/>
  <c r="I61" i="5" s="1"/>
  <c r="B62" i="5"/>
  <c r="I62" i="5" s="1"/>
  <c r="B63" i="5"/>
  <c r="I63" i="5" s="1"/>
  <c r="C64" i="5"/>
  <c r="J64" i="5" s="1"/>
  <c r="C65" i="5"/>
  <c r="J65" i="5" s="1"/>
  <c r="C66" i="5"/>
  <c r="J66" i="5" s="1"/>
  <c r="D67" i="5"/>
  <c r="AC67" i="5" s="1"/>
  <c r="AD68" i="5" s="1"/>
  <c r="AE68" i="5" s="1"/>
  <c r="D68" i="5"/>
  <c r="AC68" i="5" s="1"/>
  <c r="AD69" i="5" s="1"/>
  <c r="AE69" i="5" s="1"/>
  <c r="D69" i="5"/>
  <c r="AC69" i="5" s="1"/>
  <c r="AD70" i="5" s="1"/>
  <c r="AE70" i="5" s="1"/>
  <c r="E70" i="5"/>
  <c r="L70" i="5" s="1"/>
  <c r="E71" i="5"/>
  <c r="L71" i="5" s="1"/>
  <c r="E72" i="5"/>
  <c r="L72" i="5" s="1"/>
  <c r="F73" i="5"/>
  <c r="M73" i="5" s="1"/>
  <c r="F74" i="5"/>
  <c r="M74" i="5" s="1"/>
  <c r="F75" i="5"/>
  <c r="M75" i="5" s="1"/>
  <c r="B77" i="5"/>
  <c r="I77" i="5" s="1"/>
  <c r="B78" i="5"/>
  <c r="I78" i="5" s="1"/>
  <c r="B79" i="5"/>
  <c r="I79" i="5" s="1"/>
  <c r="C80" i="5"/>
  <c r="J80" i="5" s="1"/>
  <c r="C81" i="5"/>
  <c r="J81" i="5" s="1"/>
  <c r="C82" i="5"/>
  <c r="J82" i="5" s="1"/>
  <c r="D83" i="5"/>
  <c r="AC83" i="5" s="1"/>
  <c r="D84" i="5"/>
  <c r="AC84" i="5" s="1"/>
  <c r="AD85" i="5" s="1"/>
  <c r="AE85" i="5" s="1"/>
  <c r="D85" i="5"/>
  <c r="AC85" i="5" s="1"/>
  <c r="AD86" i="5" s="1"/>
  <c r="AE86" i="5" s="1"/>
  <c r="E86" i="5"/>
  <c r="L86" i="5" s="1"/>
  <c r="E87" i="5"/>
  <c r="L87" i="5" s="1"/>
  <c r="E88" i="5"/>
  <c r="L88" i="5" s="1"/>
  <c r="F89" i="5"/>
  <c r="M89" i="5" s="1"/>
  <c r="F90" i="5"/>
  <c r="M90" i="5" s="1"/>
  <c r="F91" i="5"/>
  <c r="M91" i="5" s="1"/>
  <c r="B93" i="5"/>
  <c r="I93" i="5" s="1"/>
  <c r="B94" i="5"/>
  <c r="I94" i="5" s="1"/>
  <c r="B95" i="5"/>
  <c r="I95" i="5" s="1"/>
  <c r="F95" i="5"/>
  <c r="M95" i="5" s="1"/>
  <c r="E96" i="5"/>
  <c r="L96" i="5" s="1"/>
  <c r="D97" i="5"/>
  <c r="AC97" i="5" s="1"/>
  <c r="C98" i="5"/>
  <c r="J98" i="5" s="1"/>
  <c r="B99" i="5"/>
  <c r="I99" i="5" s="1"/>
  <c r="F99" i="5"/>
  <c r="M99" i="5" s="1"/>
  <c r="E100" i="5"/>
  <c r="L100" i="5" s="1"/>
  <c r="D101" i="5"/>
  <c r="AC101" i="5" s="1"/>
  <c r="C102" i="5"/>
  <c r="J102" i="5" s="1"/>
  <c r="B103" i="5"/>
  <c r="I103" i="5" s="1"/>
  <c r="F103" i="5"/>
  <c r="M103" i="5" s="1"/>
  <c r="E104" i="5"/>
  <c r="L104" i="5" s="1"/>
  <c r="D105" i="5"/>
  <c r="AC105" i="5" s="1"/>
  <c r="C106" i="5"/>
  <c r="J106" i="5" s="1"/>
  <c r="B107" i="5"/>
  <c r="I107" i="5" s="1"/>
  <c r="F107" i="5"/>
  <c r="M107" i="5" s="1"/>
  <c r="E108" i="5"/>
  <c r="L108" i="5" s="1"/>
  <c r="D109" i="5"/>
  <c r="AC109" i="5" s="1"/>
  <c r="C110" i="5"/>
  <c r="J110" i="5" s="1"/>
  <c r="B111" i="5"/>
  <c r="I111" i="5" s="1"/>
  <c r="F111" i="5"/>
  <c r="M111" i="5" s="1"/>
  <c r="E112" i="5"/>
  <c r="L112" i="5" s="1"/>
  <c r="D113" i="5"/>
  <c r="AC113" i="5" s="1"/>
  <c r="AD114" i="5" s="1"/>
  <c r="AE114" i="5" s="1"/>
  <c r="C114" i="5"/>
  <c r="J114" i="5" s="1"/>
  <c r="B115" i="5"/>
  <c r="I115" i="5" s="1"/>
  <c r="F115" i="5"/>
  <c r="M115" i="5" s="1"/>
  <c r="E116" i="5"/>
  <c r="L116" i="5" s="1"/>
  <c r="D117" i="5"/>
  <c r="AC117" i="5" s="1"/>
  <c r="C118" i="5"/>
  <c r="J118" i="5" s="1"/>
  <c r="C30" i="5"/>
  <c r="J30" i="5" s="1"/>
  <c r="D33" i="5"/>
  <c r="AC33" i="5" s="1"/>
  <c r="AD34" i="5" s="1"/>
  <c r="AE34" i="5" s="1"/>
  <c r="E36" i="5"/>
  <c r="L36" i="5" s="1"/>
  <c r="F39" i="5"/>
  <c r="M39" i="5" s="1"/>
  <c r="B41" i="5"/>
  <c r="I41" i="5" s="1"/>
  <c r="B42" i="5"/>
  <c r="I42" i="5" s="1"/>
  <c r="B43" i="5"/>
  <c r="I43" i="5" s="1"/>
  <c r="C44" i="5"/>
  <c r="J44" i="5" s="1"/>
  <c r="C45" i="5"/>
  <c r="J45" i="5" s="1"/>
  <c r="C46" i="5"/>
  <c r="J46" i="5" s="1"/>
  <c r="D47" i="5"/>
  <c r="AC47" i="5" s="1"/>
  <c r="D48" i="5"/>
  <c r="AC48" i="5" s="1"/>
  <c r="D49" i="5"/>
  <c r="AC49" i="5" s="1"/>
  <c r="AD50" i="5" s="1"/>
  <c r="AE50" i="5" s="1"/>
  <c r="E50" i="5"/>
  <c r="L50" i="5" s="1"/>
  <c r="E51" i="5"/>
  <c r="L51" i="5" s="1"/>
  <c r="E52" i="5"/>
  <c r="L52" i="5" s="1"/>
  <c r="F53" i="5"/>
  <c r="M53" i="5" s="1"/>
  <c r="F54" i="5"/>
  <c r="M54" i="5" s="1"/>
  <c r="F55" i="5"/>
  <c r="M55" i="5" s="1"/>
  <c r="B57" i="5"/>
  <c r="I57" i="5" s="1"/>
  <c r="B58" i="5"/>
  <c r="I58" i="5" s="1"/>
  <c r="B59" i="5"/>
  <c r="I59" i="5" s="1"/>
  <c r="C60" i="5"/>
  <c r="J60" i="5" s="1"/>
  <c r="C61" i="5"/>
  <c r="J61" i="5" s="1"/>
  <c r="C62" i="5"/>
  <c r="J62" i="5" s="1"/>
  <c r="D63" i="5"/>
  <c r="AC63" i="5" s="1"/>
  <c r="AD64" i="5" s="1"/>
  <c r="AE64" i="5" s="1"/>
  <c r="D64" i="5"/>
  <c r="AC64" i="5" s="1"/>
  <c r="D65" i="5"/>
  <c r="AC65" i="5" s="1"/>
  <c r="AD66" i="5" s="1"/>
  <c r="AE66" i="5" s="1"/>
  <c r="E66" i="5"/>
  <c r="L66" i="5" s="1"/>
  <c r="E67" i="5"/>
  <c r="L67" i="5" s="1"/>
  <c r="E68" i="5"/>
  <c r="L68" i="5" s="1"/>
  <c r="F69" i="5"/>
  <c r="M69" i="5" s="1"/>
  <c r="F70" i="5"/>
  <c r="M70" i="5" s="1"/>
  <c r="F71" i="5"/>
  <c r="M71" i="5" s="1"/>
  <c r="B73" i="5"/>
  <c r="I73" i="5" s="1"/>
  <c r="B74" i="5"/>
  <c r="I74" i="5" s="1"/>
  <c r="B75" i="5"/>
  <c r="I75" i="5" s="1"/>
  <c r="C76" i="5"/>
  <c r="J76" i="5" s="1"/>
  <c r="C77" i="5"/>
  <c r="J77" i="5" s="1"/>
  <c r="C78" i="5"/>
  <c r="J78" i="5" s="1"/>
  <c r="D79" i="5"/>
  <c r="AC79" i="5" s="1"/>
  <c r="AD80" i="5" s="1"/>
  <c r="AE80" i="5" s="1"/>
  <c r="D80" i="5"/>
  <c r="AC80" i="5" s="1"/>
  <c r="AD81" i="5" s="1"/>
  <c r="AE81" i="5" s="1"/>
  <c r="D81" i="5"/>
  <c r="AC81" i="5" s="1"/>
  <c r="AD82" i="5" s="1"/>
  <c r="AE82" i="5" s="1"/>
  <c r="E82" i="5"/>
  <c r="L82" i="5" s="1"/>
  <c r="E83" i="5"/>
  <c r="L83" i="5" s="1"/>
  <c r="E84" i="5"/>
  <c r="L84" i="5" s="1"/>
  <c r="F85" i="5"/>
  <c r="M85" i="5" s="1"/>
  <c r="F86" i="5"/>
  <c r="M86" i="5" s="1"/>
  <c r="F87" i="5"/>
  <c r="M87" i="5" s="1"/>
  <c r="B89" i="5"/>
  <c r="I89" i="5" s="1"/>
  <c r="B90" i="5"/>
  <c r="I90" i="5" s="1"/>
  <c r="B91" i="5"/>
  <c r="I91" i="5" s="1"/>
  <c r="C92" i="5"/>
  <c r="J92" i="5" s="1"/>
  <c r="C93" i="5"/>
  <c r="J93" i="5" s="1"/>
  <c r="C94" i="5"/>
  <c r="J94" i="5" s="1"/>
  <c r="C95" i="5"/>
  <c r="J95" i="5" s="1"/>
  <c r="B96" i="5"/>
  <c r="I96" i="5" s="1"/>
  <c r="F96" i="5"/>
  <c r="M96" i="5" s="1"/>
  <c r="E97" i="5"/>
  <c r="L97" i="5" s="1"/>
  <c r="D98" i="5"/>
  <c r="AC98" i="5" s="1"/>
  <c r="AD99" i="5" s="1"/>
  <c r="AE99" i="5" s="1"/>
  <c r="C99" i="5"/>
  <c r="J99" i="5" s="1"/>
  <c r="B100" i="5"/>
  <c r="I100" i="5" s="1"/>
  <c r="F100" i="5"/>
  <c r="M100" i="5" s="1"/>
  <c r="E101" i="5"/>
  <c r="L101" i="5" s="1"/>
  <c r="D102" i="5"/>
  <c r="AC102" i="5" s="1"/>
  <c r="AD103" i="5" s="1"/>
  <c r="AE103" i="5" s="1"/>
  <c r="C103" i="5"/>
  <c r="J103" i="5" s="1"/>
  <c r="B104" i="5"/>
  <c r="I104" i="5" s="1"/>
  <c r="F104" i="5"/>
  <c r="M104" i="5" s="1"/>
  <c r="E105" i="5"/>
  <c r="L105" i="5" s="1"/>
  <c r="D106" i="5"/>
  <c r="AC106" i="5" s="1"/>
  <c r="AD107" i="5" s="1"/>
  <c r="AE107" i="5" s="1"/>
  <c r="C107" i="5"/>
  <c r="J107" i="5" s="1"/>
  <c r="B108" i="5"/>
  <c r="I108" i="5" s="1"/>
  <c r="F108" i="5"/>
  <c r="M108" i="5" s="1"/>
  <c r="E109" i="5"/>
  <c r="L109" i="5" s="1"/>
  <c r="F112" i="5"/>
  <c r="M112" i="5" s="1"/>
  <c r="B116" i="5"/>
  <c r="I116" i="5" s="1"/>
  <c r="E118" i="5"/>
  <c r="L118" i="5" s="1"/>
  <c r="D119" i="5"/>
  <c r="AC119" i="5" s="1"/>
  <c r="C120" i="5"/>
  <c r="J120" i="5" s="1"/>
  <c r="B121" i="5"/>
  <c r="I121" i="5" s="1"/>
  <c r="F121" i="5"/>
  <c r="M121" i="5" s="1"/>
  <c r="E122" i="5"/>
  <c r="L122" i="5" s="1"/>
  <c r="D123" i="5"/>
  <c r="AC123" i="5" s="1"/>
  <c r="C124" i="5"/>
  <c r="J124" i="5" s="1"/>
  <c r="B125" i="5"/>
  <c r="I125" i="5" s="1"/>
  <c r="F125" i="5"/>
  <c r="M125" i="5" s="1"/>
  <c r="E126" i="5"/>
  <c r="L126" i="5" s="1"/>
  <c r="D127" i="5"/>
  <c r="AC127" i="5" s="1"/>
  <c r="C128" i="5"/>
  <c r="J128" i="5" s="1"/>
  <c r="B129" i="5"/>
  <c r="I129" i="5" s="1"/>
  <c r="F129" i="5"/>
  <c r="M129" i="5" s="1"/>
  <c r="E130" i="5"/>
  <c r="L130" i="5" s="1"/>
  <c r="D131" i="5"/>
  <c r="AC131" i="5" s="1"/>
  <c r="C132" i="5"/>
  <c r="J132" i="5" s="1"/>
  <c r="B133" i="5"/>
  <c r="I133" i="5" s="1"/>
  <c r="F133" i="5"/>
  <c r="M133" i="5" s="1"/>
  <c r="E134" i="5"/>
  <c r="L134" i="5" s="1"/>
  <c r="D135" i="5"/>
  <c r="AC135" i="5" s="1"/>
  <c r="C136" i="5"/>
  <c r="J136" i="5" s="1"/>
  <c r="B137" i="5"/>
  <c r="I137" i="5" s="1"/>
  <c r="F137" i="5"/>
  <c r="M137" i="5" s="1"/>
  <c r="E138" i="5"/>
  <c r="L138" i="5" s="1"/>
  <c r="D139" i="5"/>
  <c r="AC139" i="5" s="1"/>
  <c r="C140" i="5"/>
  <c r="J140" i="5" s="1"/>
  <c r="B141" i="5"/>
  <c r="I141" i="5" s="1"/>
  <c r="F141" i="5"/>
  <c r="M141" i="5" s="1"/>
  <c r="E142" i="5"/>
  <c r="L142" i="5" s="1"/>
  <c r="D143" i="5"/>
  <c r="AC143" i="5" s="1"/>
  <c r="C144" i="5"/>
  <c r="J144" i="5" s="1"/>
  <c r="B145" i="5"/>
  <c r="I145" i="5" s="1"/>
  <c r="F145" i="5"/>
  <c r="M145" i="5" s="1"/>
  <c r="E146" i="5"/>
  <c r="L146" i="5" s="1"/>
  <c r="D147" i="5"/>
  <c r="AC147" i="5" s="1"/>
  <c r="C148" i="5"/>
  <c r="J148" i="5" s="1"/>
  <c r="B149" i="5"/>
  <c r="I149" i="5" s="1"/>
  <c r="F149" i="5"/>
  <c r="M149" i="5" s="1"/>
  <c r="E150" i="5"/>
  <c r="L150" i="5" s="1"/>
  <c r="D151" i="5"/>
  <c r="AC151" i="5" s="1"/>
  <c r="C152" i="5"/>
  <c r="J152" i="5" s="1"/>
  <c r="B153" i="5"/>
  <c r="I153" i="5" s="1"/>
  <c r="F153" i="5"/>
  <c r="M153" i="5" s="1"/>
  <c r="E154" i="5"/>
  <c r="L154" i="5" s="1"/>
  <c r="D155" i="5"/>
  <c r="AC155" i="5" s="1"/>
  <c r="C156" i="5"/>
  <c r="J156" i="5" s="1"/>
  <c r="B157" i="5"/>
  <c r="I157" i="5" s="1"/>
  <c r="F157" i="5"/>
  <c r="M157" i="5" s="1"/>
  <c r="E158" i="5"/>
  <c r="L158" i="5" s="1"/>
  <c r="D159" i="5"/>
  <c r="AC159" i="5" s="1"/>
  <c r="C160" i="5"/>
  <c r="J160" i="5" s="1"/>
  <c r="B161" i="5"/>
  <c r="I161" i="5" s="1"/>
  <c r="F161" i="5"/>
  <c r="M161" i="5" s="1"/>
  <c r="E162" i="5"/>
  <c r="L162" i="5" s="1"/>
  <c r="D163" i="5"/>
  <c r="AC163" i="5" s="1"/>
  <c r="C164" i="5"/>
  <c r="J164" i="5" s="1"/>
  <c r="B165" i="5"/>
  <c r="I165" i="5" s="1"/>
  <c r="F165" i="5"/>
  <c r="M165" i="5" s="1"/>
  <c r="E166" i="5"/>
  <c r="L166" i="5" s="1"/>
  <c r="D167" i="5"/>
  <c r="AC167" i="5" s="1"/>
  <c r="C168" i="5"/>
  <c r="J168" i="5" s="1"/>
  <c r="B169" i="5"/>
  <c r="I169" i="5" s="1"/>
  <c r="F169" i="5"/>
  <c r="M169" i="5" s="1"/>
  <c r="E170" i="5"/>
  <c r="L170" i="5" s="1"/>
  <c r="D171" i="5"/>
  <c r="AC171" i="5" s="1"/>
  <c r="C172" i="5"/>
  <c r="J172" i="5" s="1"/>
  <c r="B173" i="5"/>
  <c r="I173" i="5" s="1"/>
  <c r="D110" i="5"/>
  <c r="AC110" i="5" s="1"/>
  <c r="AD111" i="5" s="1"/>
  <c r="AE111" i="5" s="1"/>
  <c r="E113" i="5"/>
  <c r="L113" i="5" s="1"/>
  <c r="F116" i="5"/>
  <c r="M116" i="5" s="1"/>
  <c r="F118" i="5"/>
  <c r="M118" i="5" s="1"/>
  <c r="E119" i="5"/>
  <c r="L119" i="5" s="1"/>
  <c r="D120" i="5"/>
  <c r="AC120" i="5" s="1"/>
  <c r="AD121" i="5" s="1"/>
  <c r="AE121" i="5" s="1"/>
  <c r="C121" i="5"/>
  <c r="J121" i="5" s="1"/>
  <c r="B122" i="5"/>
  <c r="I122" i="5" s="1"/>
  <c r="F122" i="5"/>
  <c r="M122" i="5" s="1"/>
  <c r="E123" i="5"/>
  <c r="L123" i="5" s="1"/>
  <c r="D124" i="5"/>
  <c r="AC124" i="5" s="1"/>
  <c r="AD125" i="5" s="1"/>
  <c r="AE125" i="5" s="1"/>
  <c r="C125" i="5"/>
  <c r="J125" i="5" s="1"/>
  <c r="B126" i="5"/>
  <c r="I126" i="5" s="1"/>
  <c r="F126" i="5"/>
  <c r="M126" i="5" s="1"/>
  <c r="E127" i="5"/>
  <c r="L127" i="5" s="1"/>
  <c r="D128" i="5"/>
  <c r="AC128" i="5" s="1"/>
  <c r="C129" i="5"/>
  <c r="J129" i="5" s="1"/>
  <c r="B130" i="5"/>
  <c r="I130" i="5" s="1"/>
  <c r="F130" i="5"/>
  <c r="M130" i="5" s="1"/>
  <c r="E131" i="5"/>
  <c r="L131" i="5" s="1"/>
  <c r="D132" i="5"/>
  <c r="AC132" i="5" s="1"/>
  <c r="AD133" i="5" s="1"/>
  <c r="AE133" i="5" s="1"/>
  <c r="C133" i="5"/>
  <c r="J133" i="5" s="1"/>
  <c r="B134" i="5"/>
  <c r="I134" i="5" s="1"/>
  <c r="F134" i="5"/>
  <c r="M134" i="5" s="1"/>
  <c r="E135" i="5"/>
  <c r="L135" i="5" s="1"/>
  <c r="D136" i="5"/>
  <c r="AC136" i="5" s="1"/>
  <c r="AD137" i="5" s="1"/>
  <c r="AE137" i="5" s="1"/>
  <c r="C137" i="5"/>
  <c r="J137" i="5" s="1"/>
  <c r="B138" i="5"/>
  <c r="I138" i="5" s="1"/>
  <c r="F138" i="5"/>
  <c r="M138" i="5" s="1"/>
  <c r="E139" i="5"/>
  <c r="L139" i="5" s="1"/>
  <c r="D140" i="5"/>
  <c r="AC140" i="5" s="1"/>
  <c r="AD141" i="5" s="1"/>
  <c r="AE141" i="5" s="1"/>
  <c r="C141" i="5"/>
  <c r="J141" i="5" s="1"/>
  <c r="B142" i="5"/>
  <c r="I142" i="5" s="1"/>
  <c r="F142" i="5"/>
  <c r="M142" i="5" s="1"/>
  <c r="E143" i="5"/>
  <c r="L143" i="5" s="1"/>
  <c r="D144" i="5"/>
  <c r="AC144" i="5" s="1"/>
  <c r="C145" i="5"/>
  <c r="J145" i="5" s="1"/>
  <c r="B146" i="5"/>
  <c r="I146" i="5" s="1"/>
  <c r="F146" i="5"/>
  <c r="M146" i="5" s="1"/>
  <c r="E147" i="5"/>
  <c r="L147" i="5" s="1"/>
  <c r="D148" i="5"/>
  <c r="AC148" i="5" s="1"/>
  <c r="AD149" i="5" s="1"/>
  <c r="AE149" i="5" s="1"/>
  <c r="C149" i="5"/>
  <c r="J149" i="5" s="1"/>
  <c r="B150" i="5"/>
  <c r="I150" i="5" s="1"/>
  <c r="F150" i="5"/>
  <c r="M150" i="5" s="1"/>
  <c r="E151" i="5"/>
  <c r="L151" i="5" s="1"/>
  <c r="D152" i="5"/>
  <c r="AC152" i="5" s="1"/>
  <c r="AD153" i="5" s="1"/>
  <c r="AE153" i="5" s="1"/>
  <c r="C153" i="5"/>
  <c r="J153" i="5" s="1"/>
  <c r="B154" i="5"/>
  <c r="I154" i="5" s="1"/>
  <c r="F154" i="5"/>
  <c r="M154" i="5" s="1"/>
  <c r="E155" i="5"/>
  <c r="L155" i="5" s="1"/>
  <c r="D156" i="5"/>
  <c r="AC156" i="5" s="1"/>
  <c r="AD157" i="5" s="1"/>
  <c r="AE157" i="5" s="1"/>
  <c r="C157" i="5"/>
  <c r="J157" i="5" s="1"/>
  <c r="B158" i="5"/>
  <c r="I158" i="5" s="1"/>
  <c r="F158" i="5"/>
  <c r="M158" i="5" s="1"/>
  <c r="E159" i="5"/>
  <c r="L159" i="5" s="1"/>
  <c r="D160" i="5"/>
  <c r="AC160" i="5" s="1"/>
  <c r="C161" i="5"/>
  <c r="J161" i="5" s="1"/>
  <c r="B162" i="5"/>
  <c r="I162" i="5" s="1"/>
  <c r="F162" i="5"/>
  <c r="M162" i="5" s="1"/>
  <c r="E163" i="5"/>
  <c r="L163" i="5" s="1"/>
  <c r="D164" i="5"/>
  <c r="AC164" i="5" s="1"/>
  <c r="AD165" i="5" s="1"/>
  <c r="AE165" i="5" s="1"/>
  <c r="C165" i="5"/>
  <c r="J165" i="5" s="1"/>
  <c r="B166" i="5"/>
  <c r="I166" i="5" s="1"/>
  <c r="F166" i="5"/>
  <c r="M166" i="5" s="1"/>
  <c r="E167" i="5"/>
  <c r="L167" i="5" s="1"/>
  <c r="D168" i="5"/>
  <c r="AC168" i="5" s="1"/>
  <c r="AD169" i="5" s="1"/>
  <c r="AE169" i="5" s="1"/>
  <c r="C169" i="5"/>
  <c r="J169" i="5" s="1"/>
  <c r="B170" i="5"/>
  <c r="I170" i="5" s="1"/>
  <c r="F170" i="5"/>
  <c r="M170" i="5" s="1"/>
  <c r="E171" i="5"/>
  <c r="L171" i="5" s="1"/>
  <c r="D172" i="5"/>
  <c r="AC172" i="5" s="1"/>
  <c r="AD173" i="5" s="1"/>
  <c r="AE173" i="5" s="1"/>
  <c r="C173" i="5"/>
  <c r="J173" i="5" s="1"/>
  <c r="B174" i="5"/>
  <c r="I174" i="5" s="1"/>
  <c r="F174" i="5"/>
  <c r="M174" i="5" s="1"/>
  <c r="E175" i="5"/>
  <c r="L175" i="5" s="1"/>
  <c r="D176" i="5"/>
  <c r="AC176" i="5" s="1"/>
  <c r="AD177" i="5" s="1"/>
  <c r="AE177" i="5" s="1"/>
  <c r="C177" i="5"/>
  <c r="J177" i="5" s="1"/>
  <c r="B178" i="5"/>
  <c r="I178" i="5" s="1"/>
  <c r="F178" i="5"/>
  <c r="M178" i="5" s="1"/>
  <c r="E179" i="5"/>
  <c r="L179" i="5" s="1"/>
  <c r="D180" i="5"/>
  <c r="AC180" i="5" s="1"/>
  <c r="AD181" i="5" s="1"/>
  <c r="AE181" i="5" s="1"/>
  <c r="C181" i="5"/>
  <c r="J181" i="5" s="1"/>
  <c r="B182" i="5"/>
  <c r="I182" i="5" s="1"/>
  <c r="F182" i="5"/>
  <c r="M182" i="5" s="1"/>
  <c r="E183" i="5"/>
  <c r="L183" i="5" s="1"/>
  <c r="D184" i="5"/>
  <c r="AC184" i="5" s="1"/>
  <c r="AD185" i="5" s="1"/>
  <c r="AE185" i="5" s="1"/>
  <c r="B112" i="5"/>
  <c r="I112" i="5" s="1"/>
  <c r="C115" i="5"/>
  <c r="J115" i="5" s="1"/>
  <c r="D118" i="5"/>
  <c r="AC118" i="5" s="1"/>
  <c r="AD119" i="5" s="1"/>
  <c r="AE119" i="5" s="1"/>
  <c r="C119" i="5"/>
  <c r="J119" i="5" s="1"/>
  <c r="B120" i="5"/>
  <c r="I120" i="5" s="1"/>
  <c r="F120" i="5"/>
  <c r="M120" i="5" s="1"/>
  <c r="E121" i="5"/>
  <c r="L121" i="5" s="1"/>
  <c r="D122" i="5"/>
  <c r="AC122" i="5" s="1"/>
  <c r="AD123" i="5" s="1"/>
  <c r="AE123" i="5" s="1"/>
  <c r="C123" i="5"/>
  <c r="J123" i="5" s="1"/>
  <c r="B124" i="5"/>
  <c r="I124" i="5" s="1"/>
  <c r="F124" i="5"/>
  <c r="M124" i="5" s="1"/>
  <c r="E125" i="5"/>
  <c r="L125" i="5" s="1"/>
  <c r="D126" i="5"/>
  <c r="AC126" i="5" s="1"/>
  <c r="AD127" i="5" s="1"/>
  <c r="AE127" i="5" s="1"/>
  <c r="C127" i="5"/>
  <c r="J127" i="5" s="1"/>
  <c r="B128" i="5"/>
  <c r="I128" i="5" s="1"/>
  <c r="F128" i="5"/>
  <c r="M128" i="5" s="1"/>
  <c r="E129" i="5"/>
  <c r="L129" i="5" s="1"/>
  <c r="D130" i="5"/>
  <c r="AC130" i="5" s="1"/>
  <c r="AD131" i="5" s="1"/>
  <c r="AE131" i="5" s="1"/>
  <c r="C131" i="5"/>
  <c r="J131" i="5" s="1"/>
  <c r="B132" i="5"/>
  <c r="I132" i="5" s="1"/>
  <c r="F132" i="5"/>
  <c r="M132" i="5" s="1"/>
  <c r="E133" i="5"/>
  <c r="L133" i="5" s="1"/>
  <c r="D134" i="5"/>
  <c r="AC134" i="5" s="1"/>
  <c r="AD135" i="5" s="1"/>
  <c r="AE135" i="5" s="1"/>
  <c r="C135" i="5"/>
  <c r="J135" i="5" s="1"/>
  <c r="B136" i="5"/>
  <c r="I136" i="5" s="1"/>
  <c r="F136" i="5"/>
  <c r="M136" i="5" s="1"/>
  <c r="E137" i="5"/>
  <c r="L137" i="5" s="1"/>
  <c r="D138" i="5"/>
  <c r="AC138" i="5" s="1"/>
  <c r="AD139" i="5" s="1"/>
  <c r="AE139" i="5" s="1"/>
  <c r="C139" i="5"/>
  <c r="J139" i="5" s="1"/>
  <c r="B140" i="5"/>
  <c r="I140" i="5" s="1"/>
  <c r="F140" i="5"/>
  <c r="M140" i="5" s="1"/>
  <c r="E141" i="5"/>
  <c r="L141" i="5" s="1"/>
  <c r="D142" i="5"/>
  <c r="AC142" i="5" s="1"/>
  <c r="AD143" i="5" s="1"/>
  <c r="AE143" i="5" s="1"/>
  <c r="C143" i="5"/>
  <c r="J143" i="5" s="1"/>
  <c r="B144" i="5"/>
  <c r="I144" i="5" s="1"/>
  <c r="F144" i="5"/>
  <c r="M144" i="5" s="1"/>
  <c r="E145" i="5"/>
  <c r="L145" i="5" s="1"/>
  <c r="D146" i="5"/>
  <c r="AC146" i="5" s="1"/>
  <c r="AD147" i="5" s="1"/>
  <c r="AE147" i="5" s="1"/>
  <c r="C147" i="5"/>
  <c r="J147" i="5" s="1"/>
  <c r="B148" i="5"/>
  <c r="I148" i="5" s="1"/>
  <c r="F148" i="5"/>
  <c r="M148" i="5" s="1"/>
  <c r="E149" i="5"/>
  <c r="L149" i="5" s="1"/>
  <c r="D150" i="5"/>
  <c r="AC150" i="5" s="1"/>
  <c r="AD151" i="5" s="1"/>
  <c r="AE151" i="5" s="1"/>
  <c r="C151" i="5"/>
  <c r="J151" i="5" s="1"/>
  <c r="B152" i="5"/>
  <c r="I152" i="5" s="1"/>
  <c r="F152" i="5"/>
  <c r="M152" i="5" s="1"/>
  <c r="E153" i="5"/>
  <c r="L153" i="5" s="1"/>
  <c r="D154" i="5"/>
  <c r="AC154" i="5" s="1"/>
  <c r="AD155" i="5" s="1"/>
  <c r="AE155" i="5" s="1"/>
  <c r="C155" i="5"/>
  <c r="J155" i="5" s="1"/>
  <c r="B156" i="5"/>
  <c r="I156" i="5" s="1"/>
  <c r="F156" i="5"/>
  <c r="M156" i="5" s="1"/>
  <c r="E157" i="5"/>
  <c r="L157" i="5" s="1"/>
  <c r="D158" i="5"/>
  <c r="AC158" i="5" s="1"/>
  <c r="AD159" i="5" s="1"/>
  <c r="AE159" i="5" s="1"/>
  <c r="C159" i="5"/>
  <c r="J159" i="5" s="1"/>
  <c r="B160" i="5"/>
  <c r="I160" i="5" s="1"/>
  <c r="F160" i="5"/>
  <c r="M160" i="5" s="1"/>
  <c r="E161" i="5"/>
  <c r="L161" i="5" s="1"/>
  <c r="D162" i="5"/>
  <c r="AC162" i="5" s="1"/>
  <c r="AD163" i="5" s="1"/>
  <c r="AE163" i="5" s="1"/>
  <c r="C163" i="5"/>
  <c r="J163" i="5" s="1"/>
  <c r="B164" i="5"/>
  <c r="I164" i="5" s="1"/>
  <c r="F164" i="5"/>
  <c r="M164" i="5" s="1"/>
  <c r="E165" i="5"/>
  <c r="L165" i="5" s="1"/>
  <c r="D166" i="5"/>
  <c r="AC166" i="5" s="1"/>
  <c r="AD167" i="5" s="1"/>
  <c r="AE167" i="5" s="1"/>
  <c r="C167" i="5"/>
  <c r="J167" i="5" s="1"/>
  <c r="B168" i="5"/>
  <c r="I168" i="5" s="1"/>
  <c r="F168" i="5"/>
  <c r="M168" i="5" s="1"/>
  <c r="E169" i="5"/>
  <c r="L169" i="5" s="1"/>
  <c r="D170" i="5"/>
  <c r="AC170" i="5" s="1"/>
  <c r="AD171" i="5" s="1"/>
  <c r="AE171" i="5" s="1"/>
  <c r="C171" i="5"/>
  <c r="J171" i="5" s="1"/>
  <c r="B172" i="5"/>
  <c r="I172" i="5" s="1"/>
  <c r="F172" i="5"/>
  <c r="M172" i="5" s="1"/>
  <c r="E173" i="5"/>
  <c r="L173" i="5" s="1"/>
  <c r="D174" i="5"/>
  <c r="AC174" i="5" s="1"/>
  <c r="C175" i="5"/>
  <c r="J175" i="5" s="1"/>
  <c r="B176" i="5"/>
  <c r="I176" i="5" s="1"/>
  <c r="F176" i="5"/>
  <c r="M176" i="5" s="1"/>
  <c r="E177" i="5"/>
  <c r="L177" i="5" s="1"/>
  <c r="D178" i="5"/>
  <c r="AC178" i="5" s="1"/>
  <c r="AD179" i="5" s="1"/>
  <c r="AE179" i="5" s="1"/>
  <c r="C179" i="5"/>
  <c r="J179" i="5" s="1"/>
  <c r="B180" i="5"/>
  <c r="I180" i="5" s="1"/>
  <c r="F180" i="5"/>
  <c r="M180" i="5" s="1"/>
  <c r="E181" i="5"/>
  <c r="L181" i="5" s="1"/>
  <c r="D182" i="5"/>
  <c r="AC182" i="5" s="1"/>
  <c r="C183" i="5"/>
  <c r="J183" i="5" s="1"/>
  <c r="B184" i="5"/>
  <c r="I184" i="5" s="1"/>
  <c r="D12" i="5"/>
  <c r="AC12" i="5" s="1"/>
  <c r="AD13" i="5" s="1"/>
  <c r="AE13" i="5" s="1"/>
  <c r="D26" i="5"/>
  <c r="AC26" i="5" s="1"/>
  <c r="AD27" i="5" s="1"/>
  <c r="AE27" i="5" s="1"/>
  <c r="E25" i="5"/>
  <c r="L25" i="5" s="1"/>
  <c r="F24" i="5"/>
  <c r="M24" i="5" s="1"/>
  <c r="B24" i="5"/>
  <c r="I24" i="5" s="1"/>
  <c r="C23" i="5"/>
  <c r="J23" i="5" s="1"/>
  <c r="D22" i="5"/>
  <c r="AC22" i="5" s="1"/>
  <c r="AD23" i="5" s="1"/>
  <c r="AE23" i="5" s="1"/>
  <c r="E21" i="5"/>
  <c r="L21" i="5" s="1"/>
  <c r="F20" i="5"/>
  <c r="M20" i="5" s="1"/>
  <c r="B20" i="5"/>
  <c r="I20" i="5" s="1"/>
  <c r="C19" i="5"/>
  <c r="J19" i="5" s="1"/>
  <c r="D18" i="5"/>
  <c r="AC18" i="5" s="1"/>
  <c r="AD19" i="5" s="1"/>
  <c r="AE19" i="5" s="1"/>
  <c r="E17" i="5"/>
  <c r="L17" i="5" s="1"/>
  <c r="F16" i="5"/>
  <c r="M16" i="5" s="1"/>
  <c r="B16" i="5"/>
  <c r="I16" i="5" s="1"/>
  <c r="C15" i="5"/>
  <c r="J15" i="5" s="1"/>
  <c r="D14" i="5"/>
  <c r="AC14" i="5" s="1"/>
  <c r="AD15" i="5" s="1"/>
  <c r="AE15" i="5" s="1"/>
  <c r="E13" i="5"/>
  <c r="L13" i="5" s="1"/>
  <c r="F212" i="5"/>
  <c r="M212" i="5" s="1"/>
  <c r="B212" i="5"/>
  <c r="I212" i="5" s="1"/>
  <c r="C211" i="5"/>
  <c r="J211" i="5" s="1"/>
  <c r="D210" i="5"/>
  <c r="AC210" i="5" s="1"/>
  <c r="AD211" i="5" s="1"/>
  <c r="AE211" i="5" s="1"/>
  <c r="E209" i="5"/>
  <c r="L209" i="5" s="1"/>
  <c r="F208" i="5"/>
  <c r="M208" i="5" s="1"/>
  <c r="B208" i="5"/>
  <c r="I208" i="5" s="1"/>
  <c r="C207" i="5"/>
  <c r="J207" i="5" s="1"/>
  <c r="D206" i="5"/>
  <c r="AC206" i="5" s="1"/>
  <c r="AD207" i="5" s="1"/>
  <c r="AE207" i="5" s="1"/>
  <c r="E205" i="5"/>
  <c r="L205" i="5" s="1"/>
  <c r="F204" i="5"/>
  <c r="M204" i="5" s="1"/>
  <c r="B204" i="5"/>
  <c r="I204" i="5" s="1"/>
  <c r="C203" i="5"/>
  <c r="J203" i="5" s="1"/>
  <c r="D202" i="5"/>
  <c r="AC202" i="5" s="1"/>
  <c r="AD203" i="5" s="1"/>
  <c r="AE203" i="5" s="1"/>
  <c r="E201" i="5"/>
  <c r="L201" i="5" s="1"/>
  <c r="F200" i="5"/>
  <c r="M200" i="5" s="1"/>
  <c r="B200" i="5"/>
  <c r="I200" i="5" s="1"/>
  <c r="C199" i="5"/>
  <c r="J199" i="5" s="1"/>
  <c r="D198" i="5"/>
  <c r="AC198" i="5" s="1"/>
  <c r="AD199" i="5" s="1"/>
  <c r="AE199" i="5" s="1"/>
  <c r="E197" i="5"/>
  <c r="L197" i="5" s="1"/>
  <c r="F196" i="5"/>
  <c r="M196" i="5" s="1"/>
  <c r="B196" i="5"/>
  <c r="I196" i="5" s="1"/>
  <c r="C195" i="5"/>
  <c r="J195" i="5" s="1"/>
  <c r="D194" i="5"/>
  <c r="AC194" i="5" s="1"/>
  <c r="AD195" i="5" s="1"/>
  <c r="AE195" i="5" s="1"/>
  <c r="E193" i="5"/>
  <c r="L193" i="5" s="1"/>
  <c r="F192" i="5"/>
  <c r="M192" i="5" s="1"/>
  <c r="B192" i="5"/>
  <c r="I192" i="5" s="1"/>
  <c r="C191" i="5"/>
  <c r="J191" i="5" s="1"/>
  <c r="D190" i="5"/>
  <c r="AC190" i="5" s="1"/>
  <c r="AD191" i="5" s="1"/>
  <c r="AE191" i="5" s="1"/>
  <c r="E189" i="5"/>
  <c r="L189" i="5" s="1"/>
  <c r="F188" i="5"/>
  <c r="M188" i="5" s="1"/>
  <c r="B188" i="5"/>
  <c r="I188" i="5" s="1"/>
  <c r="C187" i="5"/>
  <c r="J187" i="5" s="1"/>
  <c r="D186" i="5"/>
  <c r="AC186" i="5" s="1"/>
  <c r="AD187" i="5" s="1"/>
  <c r="AE187" i="5" s="1"/>
  <c r="E185" i="5"/>
  <c r="L185" i="5" s="1"/>
  <c r="F184" i="5"/>
  <c r="M184" i="5" s="1"/>
  <c r="D183" i="5"/>
  <c r="AC183" i="5" s="1"/>
  <c r="AD184" i="5" s="1"/>
  <c r="AE184" i="5" s="1"/>
  <c r="F181" i="5"/>
  <c r="M181" i="5" s="1"/>
  <c r="C180" i="5"/>
  <c r="J180" i="5" s="1"/>
  <c r="E178" i="5"/>
  <c r="L178" i="5" s="1"/>
  <c r="B177" i="5"/>
  <c r="I177" i="5" s="1"/>
  <c r="D175" i="5"/>
  <c r="AC175" i="5" s="1"/>
  <c r="AD176" i="5" s="1"/>
  <c r="AE176" i="5" s="1"/>
  <c r="F173" i="5"/>
  <c r="M173" i="5" s="1"/>
  <c r="B171" i="5"/>
  <c r="I171" i="5" s="1"/>
  <c r="F167" i="5"/>
  <c r="M167" i="5" s="1"/>
  <c r="E164" i="5"/>
  <c r="L164" i="5" s="1"/>
  <c r="D161" i="5"/>
  <c r="AC161" i="5" s="1"/>
  <c r="AD162" i="5" s="1"/>
  <c r="AE162" i="5" s="1"/>
  <c r="C158" i="5"/>
  <c r="J158" i="5" s="1"/>
  <c r="B155" i="5"/>
  <c r="I155" i="5" s="1"/>
  <c r="F151" i="5"/>
  <c r="M151" i="5" s="1"/>
  <c r="E148" i="5"/>
  <c r="L148" i="5" s="1"/>
  <c r="D145" i="5"/>
  <c r="AC145" i="5" s="1"/>
  <c r="AD146" i="5" s="1"/>
  <c r="AE146" i="5" s="1"/>
  <c r="C142" i="5"/>
  <c r="J142" i="5" s="1"/>
  <c r="B139" i="5"/>
  <c r="I139" i="5" s="1"/>
  <c r="F135" i="5"/>
  <c r="M135" i="5" s="1"/>
  <c r="E132" i="5"/>
  <c r="L132" i="5" s="1"/>
  <c r="D129" i="5"/>
  <c r="AC129" i="5" s="1"/>
  <c r="AD130" i="5" s="1"/>
  <c r="AE130" i="5" s="1"/>
  <c r="C126" i="5"/>
  <c r="J126" i="5" s="1"/>
  <c r="B123" i="5"/>
  <c r="I123" i="5" s="1"/>
  <c r="F119" i="5"/>
  <c r="M119" i="5" s="1"/>
  <c r="C111" i="5"/>
  <c r="J111" i="5" s="1"/>
  <c r="AD183" i="5" l="1"/>
  <c r="AE183" i="5" s="1"/>
  <c r="AD168" i="5"/>
  <c r="AE168" i="5" s="1"/>
  <c r="AD152" i="5"/>
  <c r="AE152" i="5" s="1"/>
  <c r="AD136" i="5"/>
  <c r="AE136" i="5" s="1"/>
  <c r="AD120" i="5"/>
  <c r="AE120" i="5" s="1"/>
  <c r="AD98" i="5"/>
  <c r="AE98" i="5" s="1"/>
  <c r="AD105" i="5"/>
  <c r="AE105" i="5" s="1"/>
  <c r="AD112" i="5"/>
  <c r="AE112" i="5" s="1"/>
  <c r="AD96" i="5"/>
  <c r="AE96" i="5" s="1"/>
  <c r="AD83" i="5"/>
  <c r="AE83" i="5" s="1"/>
  <c r="AD67" i="5"/>
  <c r="AE67" i="5" s="1"/>
  <c r="AD51" i="5"/>
  <c r="AE51" i="5" s="1"/>
  <c r="AD35" i="5"/>
  <c r="AE35" i="5" s="1"/>
  <c r="AD150" i="5"/>
  <c r="AE150" i="5" s="1"/>
  <c r="AD154" i="5"/>
  <c r="AE154" i="5" s="1"/>
  <c r="AD174" i="5"/>
  <c r="AE174" i="5" s="1"/>
  <c r="AD18" i="5"/>
  <c r="AE18" i="5" s="1"/>
  <c r="AD126" i="5"/>
  <c r="AE126" i="5" s="1"/>
  <c r="AD206" i="5"/>
  <c r="AE206" i="5" s="1"/>
  <c r="AD194" i="5"/>
  <c r="AE194" i="5" s="1"/>
  <c r="AD299" i="5"/>
  <c r="AE299" i="5" s="1"/>
  <c r="AD274" i="5"/>
  <c r="AE274" i="5" s="1"/>
  <c r="AD222" i="5"/>
  <c r="AE222" i="5" s="1"/>
  <c r="AD261" i="5"/>
  <c r="AE261" i="5" s="1"/>
  <c r="AD240" i="5"/>
  <c r="AE240" i="5" s="1"/>
  <c r="AD303" i="5"/>
  <c r="AE303" i="5" s="1"/>
  <c r="AD287" i="5"/>
  <c r="AE287" i="5" s="1"/>
  <c r="AD305" i="5"/>
  <c r="AE305" i="5" s="1"/>
  <c r="AD289" i="5"/>
  <c r="AE289" i="5" s="1"/>
  <c r="AD285" i="5"/>
  <c r="AE285" i="5" s="1"/>
  <c r="AD266" i="5"/>
  <c r="AE266" i="5" s="1"/>
  <c r="AD232" i="5"/>
  <c r="AE232" i="5" s="1"/>
  <c r="AD214" i="5"/>
  <c r="AE214" i="5" s="1"/>
  <c r="AD253" i="5"/>
  <c r="AE253" i="5" s="1"/>
  <c r="AD237" i="5"/>
  <c r="AE237" i="5" s="1"/>
  <c r="AD221" i="5"/>
  <c r="AE221" i="5" s="1"/>
  <c r="AD161" i="5"/>
  <c r="AE161" i="5" s="1"/>
  <c r="AD145" i="5"/>
  <c r="AE145" i="5" s="1"/>
  <c r="AD129" i="5"/>
  <c r="AE129" i="5" s="1"/>
  <c r="AD164" i="5"/>
  <c r="AE164" i="5" s="1"/>
  <c r="AD148" i="5"/>
  <c r="AE148" i="5" s="1"/>
  <c r="AD132" i="5"/>
  <c r="AE132" i="5" s="1"/>
  <c r="AD110" i="5"/>
  <c r="AE110" i="5" s="1"/>
  <c r="AD117" i="5"/>
  <c r="AE117" i="5" s="1"/>
  <c r="AD101" i="5"/>
  <c r="AE101" i="5" s="1"/>
  <c r="AD108" i="5"/>
  <c r="AE108" i="5" s="1"/>
  <c r="AD37" i="5"/>
  <c r="AE37" i="5" s="1"/>
  <c r="AD40" i="5"/>
  <c r="AE40" i="5" s="1"/>
  <c r="AD95" i="5"/>
  <c r="AE95" i="5" s="1"/>
  <c r="AD79" i="5"/>
  <c r="AE79" i="5" s="1"/>
  <c r="AD63" i="5"/>
  <c r="AE63" i="5" s="1"/>
  <c r="AD47" i="5"/>
  <c r="AE47" i="5" s="1"/>
  <c r="AD31" i="5"/>
  <c r="AE31" i="5" s="1"/>
  <c r="AD166" i="5"/>
  <c r="AE166" i="5" s="1"/>
  <c r="AD170" i="5"/>
  <c r="AE170" i="5" s="1"/>
  <c r="AD182" i="5"/>
  <c r="AE182" i="5" s="1"/>
  <c r="AD22" i="5"/>
  <c r="AE22" i="5" s="1"/>
  <c r="AD142" i="5"/>
  <c r="AE142" i="5" s="1"/>
  <c r="AD210" i="5"/>
  <c r="AE210" i="5" s="1"/>
  <c r="AD272" i="5"/>
  <c r="AE272" i="5" s="1"/>
  <c r="AD298" i="5"/>
  <c r="AE298" i="5" s="1"/>
  <c r="AD258" i="5"/>
  <c r="AE258" i="5" s="1"/>
  <c r="AD175" i="5"/>
  <c r="AE175" i="5" s="1"/>
  <c r="AD160" i="5"/>
  <c r="AE160" i="5" s="1"/>
  <c r="AD144" i="5"/>
  <c r="AE144" i="5" s="1"/>
  <c r="AD128" i="5"/>
  <c r="AE128" i="5" s="1"/>
  <c r="AD49" i="5"/>
  <c r="AE49" i="5" s="1"/>
  <c r="AD106" i="5"/>
  <c r="AE106" i="5" s="1"/>
  <c r="AD84" i="5"/>
  <c r="AE84" i="5" s="1"/>
  <c r="AD113" i="5"/>
  <c r="AE113" i="5" s="1"/>
  <c r="AD97" i="5"/>
  <c r="AE97" i="5" s="1"/>
  <c r="AD89" i="5"/>
  <c r="AE89" i="5" s="1"/>
  <c r="AD72" i="5"/>
  <c r="AE72" i="5" s="1"/>
  <c r="AD104" i="5"/>
  <c r="AE104" i="5" s="1"/>
  <c r="AD77" i="5"/>
  <c r="AE77" i="5" s="1"/>
  <c r="AD60" i="5"/>
  <c r="AE60" i="5" s="1"/>
  <c r="AD33" i="5"/>
  <c r="AE33" i="5" s="1"/>
  <c r="AD36" i="5"/>
  <c r="AE36" i="5" s="1"/>
  <c r="AD91" i="5"/>
  <c r="AE91" i="5" s="1"/>
  <c r="AD75" i="5"/>
  <c r="AE75" i="5" s="1"/>
  <c r="AD59" i="5"/>
  <c r="AE59" i="5" s="1"/>
  <c r="AD43" i="5"/>
  <c r="AE43" i="5" s="1"/>
  <c r="AD178" i="5"/>
  <c r="AE178" i="5" s="1"/>
  <c r="AD122" i="5"/>
  <c r="AE122" i="5" s="1"/>
  <c r="AD180" i="5"/>
  <c r="AE180" i="5" s="1"/>
  <c r="AD198" i="5"/>
  <c r="AE198" i="5" s="1"/>
  <c r="AD186" i="5"/>
  <c r="AE186" i="5" s="1"/>
  <c r="AD26" i="5"/>
  <c r="AE26" i="5" s="1"/>
  <c r="AD255" i="5"/>
  <c r="AE255" i="5" s="1"/>
  <c r="AD277" i="5"/>
  <c r="AE277" i="5" s="1"/>
  <c r="AD270" i="5"/>
  <c r="AE270" i="5" s="1"/>
  <c r="AD263" i="5"/>
  <c r="AE263" i="5" s="1"/>
  <c r="AD311" i="5"/>
  <c r="AE311" i="5" s="1"/>
  <c r="AD295" i="5"/>
  <c r="AE295" i="5" s="1"/>
  <c r="AD297" i="5"/>
  <c r="AE297" i="5" s="1"/>
  <c r="AD280" i="5"/>
  <c r="AE280" i="5" s="1"/>
  <c r="AD248" i="5"/>
  <c r="AE248" i="5" s="1"/>
  <c r="AD216" i="5"/>
  <c r="AE216" i="5" s="1"/>
  <c r="AD245" i="5"/>
  <c r="AE245" i="5" s="1"/>
  <c r="AD229" i="5"/>
  <c r="AE229" i="5" s="1"/>
  <c r="AD172" i="5"/>
  <c r="AE172" i="5" s="1"/>
  <c r="AD156" i="5"/>
  <c r="AE156" i="5" s="1"/>
  <c r="AD140" i="5"/>
  <c r="AE140" i="5" s="1"/>
  <c r="AD124" i="5"/>
  <c r="AE124" i="5" s="1"/>
  <c r="AD65" i="5"/>
  <c r="AE65" i="5" s="1"/>
  <c r="AD48" i="5"/>
  <c r="AE48" i="5" s="1"/>
  <c r="AD118" i="5"/>
  <c r="AE118" i="5" s="1"/>
  <c r="AD102" i="5"/>
  <c r="AE102" i="5" s="1"/>
  <c r="AD53" i="5"/>
  <c r="AE53" i="5" s="1"/>
  <c r="AD109" i="5"/>
  <c r="AE109" i="5" s="1"/>
  <c r="AD88" i="5"/>
  <c r="AE88" i="5" s="1"/>
  <c r="AD41" i="5"/>
  <c r="AE41" i="5" s="1"/>
  <c r="AD116" i="5"/>
  <c r="AE116" i="5" s="1"/>
  <c r="AD100" i="5"/>
  <c r="AE100" i="5" s="1"/>
  <c r="AD93" i="5"/>
  <c r="AE93" i="5" s="1"/>
  <c r="AD76" i="5"/>
  <c r="AE76" i="5" s="1"/>
  <c r="AD29" i="5"/>
  <c r="AE29" i="5" s="1"/>
  <c r="AD32" i="5"/>
  <c r="AE32" i="5" s="1"/>
  <c r="AD87" i="5"/>
  <c r="AE87" i="5" s="1"/>
  <c r="AD71" i="5"/>
  <c r="AE71" i="5" s="1"/>
  <c r="AD55" i="5"/>
  <c r="AE55" i="5" s="1"/>
  <c r="AD39" i="5"/>
  <c r="AE39" i="5" s="1"/>
  <c r="AD134" i="5"/>
  <c r="AE134" i="5" s="1"/>
  <c r="AD138" i="5"/>
  <c r="AE138" i="5" s="1"/>
  <c r="AD158" i="5"/>
  <c r="AE158" i="5" s="1"/>
  <c r="AD14" i="5"/>
  <c r="AE14" i="5" s="1"/>
  <c r="AD202" i="5"/>
  <c r="AE202" i="5" s="1"/>
  <c r="AD190" i="5"/>
  <c r="AE190" i="5" s="1"/>
  <c r="AD238" i="5"/>
  <c r="AE238" i="5" s="1"/>
  <c r="AD275" i="5"/>
  <c r="AE275" i="5" s="1"/>
  <c r="AD268" i="5"/>
  <c r="AE268" i="5" s="1"/>
  <c r="AD254" i="5"/>
  <c r="AE254" i="5" s="1"/>
  <c r="AD282" i="5"/>
  <c r="AE282" i="5" s="1"/>
  <c r="AD281" i="5"/>
  <c r="AE281" i="5" s="1"/>
  <c r="AD306" i="5"/>
  <c r="AE306" i="5" s="1"/>
  <c r="AD290" i="5"/>
  <c r="AE290" i="5" s="1"/>
  <c r="AD267" i="5"/>
  <c r="AE267" i="5" s="1"/>
  <c r="AD115" i="5"/>
  <c r="AE115" i="5" s="1"/>
  <c r="K190" i="5"/>
  <c r="K138" i="5"/>
  <c r="K122" i="5"/>
  <c r="K184" i="5"/>
  <c r="K152" i="5"/>
  <c r="K120" i="5"/>
  <c r="K171" i="5"/>
  <c r="K139" i="5"/>
  <c r="K123" i="5"/>
  <c r="K64" i="5"/>
  <c r="K47" i="5"/>
  <c r="K52" i="5"/>
  <c r="K45" i="5"/>
  <c r="K28" i="5"/>
  <c r="K54" i="5"/>
  <c r="K203" i="5"/>
  <c r="K121" i="5"/>
  <c r="K20" i="5"/>
  <c r="K197" i="5"/>
  <c r="K238" i="5"/>
  <c r="K307" i="5"/>
  <c r="K278" i="5"/>
  <c r="K221" i="5"/>
  <c r="K302" i="5"/>
  <c r="K286" i="5"/>
  <c r="K246" i="5"/>
  <c r="K304" i="5"/>
  <c r="K284" i="5"/>
  <c r="K231" i="5"/>
  <c r="K242" i="5"/>
  <c r="K226" i="5"/>
  <c r="K252" i="5"/>
  <c r="K236" i="5"/>
  <c r="K210" i="5"/>
  <c r="K26" i="5"/>
  <c r="K150" i="5"/>
  <c r="K164" i="5"/>
  <c r="K148" i="5"/>
  <c r="K151" i="5"/>
  <c r="K119" i="5"/>
  <c r="K106" i="5"/>
  <c r="K63" i="5"/>
  <c r="K97" i="5"/>
  <c r="K85" i="5"/>
  <c r="K68" i="5"/>
  <c r="K51" i="5"/>
  <c r="K95" i="5"/>
  <c r="K61" i="5"/>
  <c r="K44" i="5"/>
  <c r="K66" i="5"/>
  <c r="K133" i="5"/>
  <c r="K191" i="5"/>
  <c r="K23" i="5"/>
  <c r="K137" i="5"/>
  <c r="K24" i="5"/>
  <c r="K157" i="5"/>
  <c r="K13" i="5"/>
  <c r="K189" i="5"/>
  <c r="K299" i="5"/>
  <c r="K272" i="5"/>
  <c r="K306" i="5"/>
  <c r="K271" i="5"/>
  <c r="K308" i="5"/>
  <c r="K263" i="5"/>
  <c r="K224" i="5"/>
  <c r="K311" i="5"/>
  <c r="K295" i="5"/>
  <c r="K248" i="5"/>
  <c r="K216" i="5"/>
  <c r="K241" i="5"/>
  <c r="K225" i="5"/>
  <c r="K251" i="5"/>
  <c r="K219" i="5"/>
  <c r="K161" i="5"/>
  <c r="K14" i="5"/>
  <c r="K12" i="5"/>
  <c r="K178" i="5"/>
  <c r="K162" i="5"/>
  <c r="K130" i="5"/>
  <c r="K160" i="5"/>
  <c r="K147" i="5"/>
  <c r="K131" i="5"/>
  <c r="K49" i="5"/>
  <c r="K67" i="5"/>
  <c r="K55" i="5"/>
  <c r="K37" i="5"/>
  <c r="K36" i="5"/>
  <c r="K78" i="5"/>
  <c r="K46" i="5"/>
  <c r="K195" i="5"/>
  <c r="K211" i="5"/>
  <c r="K153" i="5"/>
  <c r="K196" i="5"/>
  <c r="K17" i="5"/>
  <c r="K205" i="5"/>
  <c r="K193" i="5"/>
  <c r="K270" i="5"/>
  <c r="K300" i="5"/>
  <c r="K255" i="5"/>
  <c r="K291" i="5"/>
  <c r="K254" i="5"/>
  <c r="K276" i="5"/>
  <c r="K269" i="5"/>
  <c r="K223" i="5"/>
  <c r="K293" i="5"/>
  <c r="K262" i="5"/>
  <c r="K310" i="5"/>
  <c r="K294" i="5"/>
  <c r="K230" i="5"/>
  <c r="K312" i="5"/>
  <c r="K296" i="5"/>
  <c r="K279" i="5"/>
  <c r="K247" i="5"/>
  <c r="K215" i="5"/>
  <c r="K250" i="5"/>
  <c r="K234" i="5"/>
  <c r="K218" i="5"/>
  <c r="K244" i="5"/>
  <c r="K228" i="5"/>
  <c r="K129" i="5"/>
  <c r="K183" i="5"/>
  <c r="K206" i="5"/>
  <c r="K22" i="5"/>
  <c r="K170" i="5"/>
  <c r="K154" i="5"/>
  <c r="K168" i="5"/>
  <c r="K136" i="5"/>
  <c r="K155" i="5"/>
  <c r="K81" i="5"/>
  <c r="K117" i="5"/>
  <c r="K101" i="5"/>
  <c r="K69" i="5"/>
  <c r="K108" i="5"/>
  <c r="K87" i="5"/>
  <c r="K57" i="5"/>
  <c r="K40" i="5"/>
  <c r="K115" i="5"/>
  <c r="K99" i="5"/>
  <c r="K92" i="5"/>
  <c r="K75" i="5"/>
  <c r="K31" i="5"/>
  <c r="K86" i="5"/>
  <c r="K70" i="5"/>
  <c r="K38" i="5"/>
  <c r="K177" i="5"/>
  <c r="K187" i="5"/>
  <c r="K19" i="5"/>
  <c r="K179" i="5"/>
  <c r="K188" i="5"/>
  <c r="K204" i="5"/>
  <c r="K185" i="5"/>
  <c r="K25" i="5"/>
  <c r="K275" i="5"/>
  <c r="K258" i="5"/>
  <c r="K222" i="5"/>
  <c r="K298" i="5"/>
  <c r="K273" i="5"/>
  <c r="K309" i="5"/>
  <c r="K260" i="5"/>
  <c r="K239" i="5"/>
  <c r="K214" i="5"/>
  <c r="K288" i="5"/>
  <c r="K265" i="5"/>
  <c r="K213" i="5"/>
  <c r="K220" i="5"/>
  <c r="K145" i="5"/>
  <c r="K194" i="5"/>
  <c r="K182" i="5"/>
  <c r="K166" i="5"/>
  <c r="K134" i="5"/>
  <c r="K118" i="5"/>
  <c r="K180" i="5"/>
  <c r="K132" i="5"/>
  <c r="K110" i="5"/>
  <c r="K167" i="5"/>
  <c r="K135" i="5"/>
  <c r="K80" i="5"/>
  <c r="K33" i="5"/>
  <c r="K113" i="5"/>
  <c r="K104" i="5"/>
  <c r="K73" i="5"/>
  <c r="K56" i="5"/>
  <c r="K111" i="5"/>
  <c r="K91" i="5"/>
  <c r="K27" i="5"/>
  <c r="K82" i="5"/>
  <c r="K50" i="5"/>
  <c r="K34" i="5"/>
  <c r="K207" i="5"/>
  <c r="K192" i="5"/>
  <c r="K208" i="5"/>
  <c r="K201" i="5"/>
  <c r="K277" i="5"/>
  <c r="K301" i="5"/>
  <c r="K259" i="5"/>
  <c r="K285" i="5"/>
  <c r="K245" i="5"/>
  <c r="K297" i="5"/>
  <c r="K283" i="5"/>
  <c r="K257" i="5"/>
  <c r="K235" i="5"/>
  <c r="K198" i="5"/>
  <c r="K146" i="5"/>
  <c r="K176" i="5"/>
  <c r="K144" i="5"/>
  <c r="K128" i="5"/>
  <c r="K163" i="5"/>
  <c r="K102" i="5"/>
  <c r="K79" i="5"/>
  <c r="K109" i="5"/>
  <c r="K84" i="5"/>
  <c r="K116" i="5"/>
  <c r="K100" i="5"/>
  <c r="K89" i="5"/>
  <c r="K72" i="5"/>
  <c r="K107" i="5"/>
  <c r="K77" i="5"/>
  <c r="K60" i="5"/>
  <c r="K43" i="5"/>
  <c r="K39" i="5"/>
  <c r="K94" i="5"/>
  <c r="K62" i="5"/>
  <c r="K30" i="5"/>
  <c r="K149" i="5"/>
  <c r="K212" i="5"/>
  <c r="K173" i="5"/>
  <c r="K125" i="5"/>
  <c r="K175" i="5"/>
  <c r="K186" i="5"/>
  <c r="K202" i="5"/>
  <c r="K18" i="5"/>
  <c r="K174" i="5"/>
  <c r="K158" i="5"/>
  <c r="K142" i="5"/>
  <c r="K126" i="5"/>
  <c r="K172" i="5"/>
  <c r="K156" i="5"/>
  <c r="K140" i="5"/>
  <c r="K124" i="5"/>
  <c r="K159" i="5"/>
  <c r="K143" i="5"/>
  <c r="K127" i="5"/>
  <c r="K98" i="5"/>
  <c r="K65" i="5"/>
  <c r="K48" i="5"/>
  <c r="K105" i="5"/>
  <c r="K83" i="5"/>
  <c r="K53" i="5"/>
  <c r="K29" i="5"/>
  <c r="K112" i="5"/>
  <c r="K96" i="5"/>
  <c r="K88" i="5"/>
  <c r="K71" i="5"/>
  <c r="K41" i="5"/>
  <c r="K103" i="5"/>
  <c r="K93" i="5"/>
  <c r="K76" i="5"/>
  <c r="K59" i="5"/>
  <c r="K32" i="5"/>
  <c r="K35" i="5"/>
  <c r="K90" i="5"/>
  <c r="K74" i="5"/>
  <c r="K58" i="5"/>
  <c r="K42" i="5"/>
  <c r="K165" i="5"/>
  <c r="K199" i="5"/>
  <c r="K15" i="5"/>
  <c r="K169" i="5"/>
  <c r="K200" i="5"/>
  <c r="K16" i="5"/>
  <c r="K181" i="5"/>
  <c r="K21" i="5"/>
  <c r="K141" i="5"/>
  <c r="K209" i="5"/>
  <c r="K268" i="5"/>
  <c r="K240" i="5"/>
  <c r="K290" i="5"/>
  <c r="K282" i="5"/>
  <c r="K237" i="5"/>
  <c r="K274" i="5"/>
  <c r="K267" i="5"/>
  <c r="K253" i="5"/>
  <c r="K292" i="5"/>
  <c r="K281" i="5"/>
  <c r="K261" i="5"/>
  <c r="K256" i="5"/>
  <c r="K303" i="5"/>
  <c r="K287" i="5"/>
  <c r="K280" i="5"/>
  <c r="K264" i="5"/>
  <c r="K229" i="5"/>
  <c r="K305" i="5"/>
  <c r="K289" i="5"/>
  <c r="K266" i="5"/>
  <c r="K232" i="5"/>
  <c r="K249" i="5"/>
  <c r="K233" i="5"/>
  <c r="K217" i="5"/>
  <c r="K243" i="5"/>
  <c r="K227" i="5"/>
  <c r="K114" i="5"/>
</calcChain>
</file>

<file path=xl/sharedStrings.xml><?xml version="1.0" encoding="utf-8"?>
<sst xmlns="http://schemas.openxmlformats.org/spreadsheetml/2006/main" count="69" uniqueCount="51">
  <si>
    <t>função desgaste</t>
  </si>
  <si>
    <t>t</t>
  </si>
  <si>
    <t>idade real da máquina</t>
  </si>
  <si>
    <t>coeficiente de manutenção</t>
  </si>
  <si>
    <t>coeficiente de trabalho</t>
  </si>
  <si>
    <t>T</t>
  </si>
  <si>
    <t>e</t>
  </si>
  <si>
    <t>base dos logaritmos naturais</t>
  </si>
  <si>
    <t>Φ ( μ, τ )</t>
  </si>
  <si>
    <t>vida útil do bem</t>
  </si>
  <si>
    <t>μ</t>
  </si>
  <si>
    <t>τ</t>
  </si>
  <si>
    <t>Cálculo do desgaste:</t>
  </si>
  <si>
    <t>a</t>
  </si>
  <si>
    <t>b</t>
  </si>
  <si>
    <t>c</t>
  </si>
  <si>
    <t>d</t>
  </si>
  <si>
    <t>Descrição</t>
  </si>
  <si>
    <t>Nota</t>
  </si>
  <si>
    <t>Inexistente</t>
  </si>
  <si>
    <t>Nulo</t>
  </si>
  <si>
    <t>Deficiente</t>
  </si>
  <si>
    <t>Leve</t>
  </si>
  <si>
    <t>Normal</t>
  </si>
  <si>
    <t>Rigorosa</t>
  </si>
  <si>
    <t>Pesado</t>
  </si>
  <si>
    <t>Perfeita</t>
  </si>
  <si>
    <t>Extremo</t>
  </si>
  <si>
    <t>Cálculo do fator de depreciação</t>
  </si>
  <si>
    <t>A</t>
  </si>
  <si>
    <t>B</t>
  </si>
  <si>
    <t>C</t>
  </si>
  <si>
    <t>Idade</t>
  </si>
  <si>
    <t>Vida útil</t>
  </si>
  <si>
    <t>Trabalho</t>
  </si>
  <si>
    <t>Manutenção</t>
  </si>
  <si>
    <t>Função desgaste</t>
  </si>
  <si>
    <t>Fator de depreciação</t>
  </si>
  <si>
    <t>Coeficiente de depreciação</t>
  </si>
  <si>
    <t>Valor inicial</t>
  </si>
  <si>
    <t>Depreciação</t>
  </si>
  <si>
    <t>Valor depreciado</t>
  </si>
  <si>
    <t>NORMAL</t>
  </si>
  <si>
    <t>MANUTENÇÃO</t>
  </si>
  <si>
    <t>NOTAS</t>
  </si>
  <si>
    <t>IDADE (% DA VIDA ÚTIL)</t>
  </si>
  <si>
    <t>Nota:</t>
  </si>
  <si>
    <t>Resíduo</t>
  </si>
  <si>
    <t>FATORES DE DEPRECIAÇÃO DO MÉTODO CAIRES PARA TRABALHO: NORMAL</t>
  </si>
  <si>
    <r>
      <t xml:space="preserve">Coeficiente de trabalho ( </t>
    </r>
    <r>
      <rPr>
        <b/>
        <sz val="11"/>
        <color theme="0"/>
        <rFont val="Arial Nova"/>
        <family val="2"/>
      </rPr>
      <t>τ</t>
    </r>
    <r>
      <rPr>
        <b/>
        <sz val="11"/>
        <color theme="0"/>
        <rFont val="Arial"/>
        <family val="2"/>
      </rPr>
      <t xml:space="preserve"> )</t>
    </r>
  </si>
  <si>
    <r>
      <t xml:space="preserve">Coeficiente de manutenção ( </t>
    </r>
    <r>
      <rPr>
        <b/>
        <sz val="11"/>
        <color theme="0"/>
        <rFont val="Arial Nova"/>
        <family val="2"/>
      </rPr>
      <t xml:space="preserve">μ </t>
    </r>
    <r>
      <rPr>
        <b/>
        <sz val="11"/>
        <color theme="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</si>
</sst>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0.000000"/>
    <numFmt numFmtId="168" formatCode="#,##0.00_ ;[Red]\-#,##0.00\ "/>
    <numFmt numFmtId="169" formatCode="#,##0.00_ ;\-#,##0.00\ 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  <font>
      <sz val="11"/>
      <color theme="0"/>
      <name val="Arial"/>
      <family val="2"/>
    </font>
    <font>
      <sz val="11"/>
      <color theme="0"/>
      <name val="Arial Nova"/>
      <family val="2"/>
    </font>
    <font>
      <b/>
      <sz val="11"/>
      <color theme="0"/>
      <name val="Arial"/>
      <family val="2"/>
    </font>
    <font>
      <b/>
      <sz val="11"/>
      <color theme="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9" fontId="0" fillId="0" borderId="1" xfId="2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165" fontId="0" fillId="3" borderId="0" xfId="0" applyNumberFormat="1" applyFill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8" fontId="3" fillId="4" borderId="0" xfId="0" applyNumberFormat="1" applyFont="1" applyFill="1" applyAlignment="1" applyProtection="1">
      <alignment horizontal="left" vertical="center" wrapText="1" readingOrder="1"/>
      <protection hidden="1"/>
    </xf>
    <xf numFmtId="168" fontId="4" fillId="5" borderId="0" xfId="0" applyNumberFormat="1" applyFont="1" applyFill="1" applyAlignment="1" applyProtection="1">
      <alignment horizontal="right" vertical="center" wrapText="1" readingOrder="1"/>
      <protection hidden="1"/>
    </xf>
    <xf numFmtId="0" fontId="0" fillId="0" borderId="0" xfId="0" applyAlignment="1" applyProtection="1">
      <alignment vertical="center"/>
      <protection hidden="1"/>
    </xf>
    <xf numFmtId="168" fontId="3" fillId="4" borderId="0" xfId="0" applyNumberFormat="1" applyFont="1" applyFill="1" applyAlignment="1" applyProtection="1">
      <alignment horizontal="left" vertical="center" wrapText="1" readingOrder="1"/>
      <protection hidden="1"/>
    </xf>
    <xf numFmtId="168" fontId="4" fillId="5" borderId="0" xfId="0" applyNumberFormat="1" applyFont="1" applyFill="1" applyAlignment="1" applyProtection="1">
      <alignment horizontal="right" vertical="center" wrapText="1" readingOrder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169" fontId="5" fillId="0" borderId="0" xfId="3" applyNumberFormat="1" applyFont="1" applyAlignment="1" applyProtection="1">
      <alignment vertical="center"/>
      <protection hidden="1"/>
    </xf>
    <xf numFmtId="169" fontId="5" fillId="0" borderId="0" xfId="2" applyNumberFormat="1" applyFont="1" applyAlignment="1" applyProtection="1">
      <alignment vertical="center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169" fontId="5" fillId="0" borderId="0" xfId="1" applyNumberFormat="1" applyFont="1" applyAlignment="1" applyProtection="1">
      <alignment vertical="center"/>
      <protection hidden="1"/>
    </xf>
    <xf numFmtId="169" fontId="6" fillId="0" borderId="0" xfId="0" applyNumberFormat="1" applyFont="1" applyAlignment="1" applyProtection="1">
      <alignment vertical="center"/>
      <protection hidden="1"/>
    </xf>
    <xf numFmtId="169" fontId="7" fillId="0" borderId="0" xfId="0" applyNumberFormat="1" applyFont="1" applyAlignment="1" applyProtection="1">
      <alignment horizontal="center" vertical="center" wrapText="1"/>
      <protection hidden="1"/>
    </xf>
    <xf numFmtId="169" fontId="7" fillId="0" borderId="0" xfId="0" applyNumberFormat="1" applyFont="1" applyAlignment="1" applyProtection="1">
      <alignment vertical="center"/>
      <protection hidden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5EA1-217C-485D-8742-DDF22BB1E315}">
  <dimension ref="A1:AG315"/>
  <sheetViews>
    <sheetView tabSelected="1" zoomScaleNormal="100" workbookViewId="0">
      <selection sqref="A1:M1"/>
    </sheetView>
  </sheetViews>
  <sheetFormatPr defaultColWidth="10.625" defaultRowHeight="15" customHeight="1" x14ac:dyDescent="0.2"/>
  <cols>
    <col min="1" max="1" width="10.625" style="12" customWidth="1"/>
    <col min="2" max="7" width="15.625" style="12" customWidth="1"/>
    <col min="8" max="8" width="10.625" style="12" customWidth="1"/>
    <col min="9" max="13" width="15.625" style="12" customWidth="1"/>
    <col min="14" max="23" width="10.625" style="12" customWidth="1"/>
    <col min="24" max="31" width="10.625" style="19" customWidth="1"/>
    <col min="32" max="33" width="10.625" style="19"/>
    <col min="34" max="16384" width="10.625" style="12"/>
  </cols>
  <sheetData>
    <row r="1" spans="1:31" ht="39.950000000000003" customHeight="1" x14ac:dyDescent="0.2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31" ht="5.0999999999999996" customHeight="1" x14ac:dyDescent="0.2">
      <c r="A2" s="11"/>
      <c r="B2" s="11"/>
      <c r="C2" s="11"/>
      <c r="D2" s="11"/>
      <c r="E2" s="11"/>
      <c r="F2" s="11"/>
      <c r="G2" s="11"/>
      <c r="H2" s="14"/>
      <c r="I2" s="14"/>
      <c r="J2" s="14"/>
      <c r="K2" s="14"/>
      <c r="L2" s="14"/>
      <c r="M2" s="14"/>
    </row>
    <row r="3" spans="1:31" ht="5.0999999999999996" customHeight="1" x14ac:dyDescent="0.2">
      <c r="A3" s="10"/>
      <c r="B3" s="10"/>
      <c r="C3" s="10"/>
      <c r="D3" s="10"/>
      <c r="E3" s="10"/>
      <c r="F3" s="10"/>
      <c r="G3" s="10"/>
      <c r="H3" s="13"/>
      <c r="I3" s="13"/>
      <c r="J3" s="13"/>
      <c r="K3" s="13"/>
      <c r="L3" s="13"/>
      <c r="M3" s="13"/>
    </row>
    <row r="5" spans="1:31" ht="15" customHeight="1" thickBot="1" x14ac:dyDescent="0.25">
      <c r="A5" s="2" t="s">
        <v>34</v>
      </c>
      <c r="B5" s="3" t="s">
        <v>42</v>
      </c>
      <c r="C5" s="3" t="s">
        <v>46</v>
      </c>
      <c r="D5" s="3">
        <v>10</v>
      </c>
    </row>
    <row r="6" spans="1:31" ht="15" customHeight="1" thickBot="1" x14ac:dyDescent="0.25">
      <c r="H6" s="2" t="s">
        <v>47</v>
      </c>
      <c r="I6" s="1">
        <v>0.1</v>
      </c>
    </row>
    <row r="8" spans="1:31" ht="15" customHeight="1" x14ac:dyDescent="0.2">
      <c r="A8" s="18" t="s">
        <v>45</v>
      </c>
      <c r="B8" s="16" t="s">
        <v>43</v>
      </c>
      <c r="C8" s="16"/>
      <c r="D8" s="16"/>
      <c r="E8" s="16"/>
      <c r="F8" s="16"/>
      <c r="H8" s="18" t="s">
        <v>45</v>
      </c>
      <c r="I8" s="16" t="s">
        <v>43</v>
      </c>
      <c r="J8" s="16"/>
      <c r="K8" s="16"/>
      <c r="L8" s="16"/>
      <c r="M8" s="16"/>
    </row>
    <row r="9" spans="1:31" ht="15" customHeight="1" x14ac:dyDescent="0.2">
      <c r="A9" s="18"/>
      <c r="B9" s="17" t="s">
        <v>44</v>
      </c>
      <c r="C9" s="17"/>
      <c r="D9" s="17"/>
      <c r="E9" s="17"/>
      <c r="F9" s="17"/>
      <c r="H9" s="18"/>
      <c r="I9" s="15" t="s">
        <v>44</v>
      </c>
      <c r="J9" s="15"/>
      <c r="K9" s="15"/>
      <c r="L9" s="15"/>
      <c r="M9" s="15"/>
    </row>
    <row r="10" spans="1:31" ht="15" customHeight="1" x14ac:dyDescent="0.2">
      <c r="A10" s="18"/>
      <c r="B10" s="4">
        <v>0</v>
      </c>
      <c r="C10" s="4">
        <v>5</v>
      </c>
      <c r="D10" s="4">
        <v>10</v>
      </c>
      <c r="E10" s="4">
        <v>15</v>
      </c>
      <c r="F10" s="4">
        <v>20</v>
      </c>
      <c r="H10" s="18"/>
      <c r="I10" s="5">
        <v>0</v>
      </c>
      <c r="J10" s="5">
        <v>5</v>
      </c>
      <c r="K10" s="5">
        <v>10</v>
      </c>
      <c r="L10" s="5">
        <v>15</v>
      </c>
      <c r="M10" s="5">
        <v>20</v>
      </c>
      <c r="AC10" s="19">
        <v>12500000</v>
      </c>
    </row>
    <row r="11" spans="1:31" ht="15" customHeight="1" x14ac:dyDescent="0.2">
      <c r="A11" s="18"/>
      <c r="B11" s="6" t="s">
        <v>19</v>
      </c>
      <c r="C11" s="6" t="s">
        <v>21</v>
      </c>
      <c r="D11" s="6" t="s">
        <v>23</v>
      </c>
      <c r="E11" s="6" t="s">
        <v>24</v>
      </c>
      <c r="F11" s="6" t="s">
        <v>26</v>
      </c>
      <c r="H11" s="18"/>
      <c r="I11" s="6" t="s">
        <v>19</v>
      </c>
      <c r="J11" s="6" t="s">
        <v>21</v>
      </c>
      <c r="K11" s="6" t="s">
        <v>23</v>
      </c>
      <c r="L11" s="6" t="s">
        <v>24</v>
      </c>
      <c r="M11" s="6" t="s">
        <v>26</v>
      </c>
      <c r="X11" s="19" t="s">
        <v>32</v>
      </c>
      <c r="Y11" s="19">
        <v>3</v>
      </c>
    </row>
    <row r="12" spans="1:31" ht="15" customHeight="1" x14ac:dyDescent="0.2">
      <c r="A12" s="7">
        <v>0</v>
      </c>
      <c r="B12" s="8">
        <f t="shared" ref="B12:F21" si="0">$Z$85/(1+($Z$86*($Z$46^($Z$42*$Z$46^(($Z$43*$D$5)+($Z$44*B$10)+($Z$45*$D$5*B$10))*$Z$87*($A12/100)))))</f>
        <v>1.0000000000000002</v>
      </c>
      <c r="C12" s="8">
        <f t="shared" si="0"/>
        <v>1.0000000000000002</v>
      </c>
      <c r="D12" s="8">
        <f t="shared" si="0"/>
        <v>1.0000000000000002</v>
      </c>
      <c r="E12" s="8">
        <f t="shared" si="0"/>
        <v>1.0000000000000002</v>
      </c>
      <c r="F12" s="8">
        <f t="shared" si="0"/>
        <v>1.0000000000000002</v>
      </c>
      <c r="H12" s="7">
        <v>0</v>
      </c>
      <c r="I12" s="8">
        <f t="shared" ref="I12:I43" si="1">$I$6+((1-$I$6)*B12)</f>
        <v>1.0000000000000002</v>
      </c>
      <c r="J12" s="8">
        <f t="shared" ref="J12:M27" si="2">$I$6+((1-$I$6)*C12)</f>
        <v>1.0000000000000002</v>
      </c>
      <c r="K12" s="8">
        <f t="shared" si="2"/>
        <v>1.0000000000000002</v>
      </c>
      <c r="L12" s="8">
        <f t="shared" si="2"/>
        <v>1.0000000000000002</v>
      </c>
      <c r="M12" s="8">
        <f t="shared" si="2"/>
        <v>1.0000000000000002</v>
      </c>
      <c r="X12" s="19" t="s">
        <v>33</v>
      </c>
      <c r="Y12" s="19">
        <v>20</v>
      </c>
      <c r="AC12" s="20">
        <f t="shared" ref="AC12:AC75" si="3">$AC$10*D12</f>
        <v>12500000.000000002</v>
      </c>
      <c r="AD12" s="19">
        <v>0</v>
      </c>
      <c r="AE12" s="19">
        <f>AD12</f>
        <v>0</v>
      </c>
    </row>
    <row r="13" spans="1:31" ht="15" customHeight="1" x14ac:dyDescent="0.2">
      <c r="A13" s="12">
        <v>1</v>
      </c>
      <c r="B13" s="9">
        <f t="shared" si="0"/>
        <v>0.9843182332901903</v>
      </c>
      <c r="C13" s="9">
        <f t="shared" si="0"/>
        <v>0.98794199732833521</v>
      </c>
      <c r="D13" s="9">
        <f t="shared" si="0"/>
        <v>0.9907216609103362</v>
      </c>
      <c r="E13" s="9">
        <f t="shared" si="0"/>
        <v>0.99285651295092936</v>
      </c>
      <c r="F13" s="9">
        <f t="shared" si="0"/>
        <v>0.99449774253612744</v>
      </c>
      <c r="H13" s="12">
        <v>1</v>
      </c>
      <c r="I13" s="9">
        <f t="shared" si="1"/>
        <v>0.98588640996117127</v>
      </c>
      <c r="J13" s="9">
        <f t="shared" si="2"/>
        <v>0.98914779759550164</v>
      </c>
      <c r="K13" s="9">
        <f t="shared" si="2"/>
        <v>0.99164949481930253</v>
      </c>
      <c r="L13" s="9">
        <f t="shared" si="2"/>
        <v>0.99357086165583641</v>
      </c>
      <c r="M13" s="9">
        <f t="shared" si="2"/>
        <v>0.99504796828251474</v>
      </c>
      <c r="X13" s="19" t="s">
        <v>34</v>
      </c>
      <c r="Y13" s="19">
        <v>5</v>
      </c>
      <c r="Z13" s="19" t="str">
        <f>VLOOKUP(Y13,Y56:Z60,2,0)</f>
        <v>Leve</v>
      </c>
      <c r="AC13" s="20">
        <f t="shared" si="3"/>
        <v>12384020.761379203</v>
      </c>
      <c r="AD13" s="19">
        <f>AC12-AC13</f>
        <v>115979.23862079903</v>
      </c>
      <c r="AE13" s="19">
        <f t="shared" ref="AE13:AE76" si="4">AD13</f>
        <v>115979.23862079903</v>
      </c>
    </row>
    <row r="14" spans="1:31" ht="15" customHeight="1" x14ac:dyDescent="0.2">
      <c r="A14" s="7">
        <v>2</v>
      </c>
      <c r="B14" s="8">
        <f t="shared" si="0"/>
        <v>0.96819812131219518</v>
      </c>
      <c r="C14" s="8">
        <f t="shared" si="0"/>
        <v>0.97562172726277763</v>
      </c>
      <c r="D14" s="8">
        <f t="shared" si="0"/>
        <v>0.98128663367415081</v>
      </c>
      <c r="E14" s="8">
        <f t="shared" si="0"/>
        <v>0.98561951176215368</v>
      </c>
      <c r="F14" s="8">
        <f t="shared" si="0"/>
        <v>0.9889397159222999</v>
      </c>
      <c r="H14" s="7">
        <v>2</v>
      </c>
      <c r="I14" s="8">
        <f t="shared" si="1"/>
        <v>0.97137830918097567</v>
      </c>
      <c r="J14" s="8">
        <f t="shared" si="2"/>
        <v>0.97805955453649984</v>
      </c>
      <c r="K14" s="8">
        <f t="shared" si="2"/>
        <v>0.98315797030673568</v>
      </c>
      <c r="L14" s="8">
        <f t="shared" si="2"/>
        <v>0.9870575605859383</v>
      </c>
      <c r="M14" s="8">
        <f t="shared" si="2"/>
        <v>0.99004574433006987</v>
      </c>
      <c r="X14" s="19" t="s">
        <v>35</v>
      </c>
      <c r="Y14" s="19">
        <v>10</v>
      </c>
      <c r="Z14" s="19" t="str">
        <f>VLOOKUP(Y14,Y65:Z69,2,0)</f>
        <v>Normal</v>
      </c>
      <c r="AC14" s="20">
        <f t="shared" si="3"/>
        <v>12266082.920926886</v>
      </c>
      <c r="AD14" s="19">
        <f t="shared" ref="AD14:AD77" si="5">AC13-AC14</f>
        <v>117937.84045231715</v>
      </c>
      <c r="AE14" s="19">
        <f t="shared" si="4"/>
        <v>117937.84045231715</v>
      </c>
    </row>
    <row r="15" spans="1:31" ht="15" customHeight="1" x14ac:dyDescent="0.2">
      <c r="A15" s="12">
        <v>3</v>
      </c>
      <c r="B15" s="9">
        <f t="shared" si="0"/>
        <v>0.95165112689147713</v>
      </c>
      <c r="C15" s="9">
        <f t="shared" si="0"/>
        <v>0.96304411076692131</v>
      </c>
      <c r="D15" s="9">
        <f t="shared" si="0"/>
        <v>0.97169705731106981</v>
      </c>
      <c r="E15" s="9">
        <f t="shared" si="0"/>
        <v>0.97828993612866333</v>
      </c>
      <c r="F15" s="9">
        <f t="shared" si="0"/>
        <v>0.98332633664896751</v>
      </c>
      <c r="H15" s="12">
        <v>3</v>
      </c>
      <c r="I15" s="9">
        <f t="shared" si="1"/>
        <v>0.95648601420232937</v>
      </c>
      <c r="J15" s="9">
        <f t="shared" si="2"/>
        <v>0.96673969969022922</v>
      </c>
      <c r="K15" s="9">
        <f t="shared" si="2"/>
        <v>0.97452735157996284</v>
      </c>
      <c r="L15" s="9">
        <f t="shared" si="2"/>
        <v>0.98046094251579696</v>
      </c>
      <c r="M15" s="9">
        <f t="shared" si="2"/>
        <v>0.98499370298407074</v>
      </c>
      <c r="AC15" s="20">
        <f t="shared" si="3"/>
        <v>12146213.216388373</v>
      </c>
      <c r="AD15" s="19">
        <f t="shared" si="5"/>
        <v>119869.70453851297</v>
      </c>
      <c r="AE15" s="19">
        <f t="shared" si="4"/>
        <v>119869.70453851297</v>
      </c>
    </row>
    <row r="16" spans="1:31" ht="15" customHeight="1" x14ac:dyDescent="0.2">
      <c r="A16" s="7">
        <v>4</v>
      </c>
      <c r="B16" s="8">
        <f t="shared" si="0"/>
        <v>0.9346908972620287</v>
      </c>
      <c r="C16" s="8">
        <f t="shared" si="0"/>
        <v>0.95021483676347684</v>
      </c>
      <c r="D16" s="8">
        <f t="shared" si="0"/>
        <v>0.96195534088633294</v>
      </c>
      <c r="E16" s="8">
        <f t="shared" si="0"/>
        <v>0.97086882077706493</v>
      </c>
      <c r="F16" s="8">
        <f t="shared" si="0"/>
        <v>0.9776580546803757</v>
      </c>
      <c r="H16" s="7">
        <v>4</v>
      </c>
      <c r="I16" s="8">
        <f t="shared" si="1"/>
        <v>0.94122180753582585</v>
      </c>
      <c r="J16" s="8">
        <f t="shared" si="2"/>
        <v>0.95519335308712916</v>
      </c>
      <c r="K16" s="8">
        <f t="shared" si="2"/>
        <v>0.96575980679769968</v>
      </c>
      <c r="L16" s="8">
        <f t="shared" si="2"/>
        <v>0.97378193869935847</v>
      </c>
      <c r="M16" s="8">
        <f t="shared" si="2"/>
        <v>0.97989224921233808</v>
      </c>
      <c r="X16" s="19" t="s">
        <v>36</v>
      </c>
      <c r="Y16" s="19">
        <f>Z42*(Z46^((Z43*Y13)+(Z44*Y14)+(Z45*Y13*Y14)))</f>
        <v>0.74819474207920467</v>
      </c>
      <c r="AC16" s="20">
        <f t="shared" si="3"/>
        <v>12024441.761079162</v>
      </c>
      <c r="AD16" s="19">
        <f t="shared" si="5"/>
        <v>121771.45530921035</v>
      </c>
      <c r="AE16" s="19">
        <f t="shared" si="4"/>
        <v>121771.45530921035</v>
      </c>
    </row>
    <row r="17" spans="1:31" ht="15" customHeight="1" x14ac:dyDescent="0.2">
      <c r="A17" s="12">
        <v>5</v>
      </c>
      <c r="B17" s="9">
        <f t="shared" si="0"/>
        <v>0.91733328653392132</v>
      </c>
      <c r="C17" s="9">
        <f t="shared" si="0"/>
        <v>0.93714037145827012</v>
      </c>
      <c r="D17" s="9">
        <f t="shared" si="0"/>
        <v>0.95206416669634086</v>
      </c>
      <c r="E17" s="9">
        <f t="shared" si="0"/>
        <v>0.96335729646464674</v>
      </c>
      <c r="F17" s="9">
        <f t="shared" si="0"/>
        <v>0.97193535375367779</v>
      </c>
      <c r="H17" s="12">
        <v>5</v>
      </c>
      <c r="I17" s="9">
        <f t="shared" si="1"/>
        <v>0.92559995788052918</v>
      </c>
      <c r="J17" s="9">
        <f t="shared" si="2"/>
        <v>0.94342633431244305</v>
      </c>
      <c r="K17" s="9">
        <f t="shared" si="2"/>
        <v>0.95685775002670681</v>
      </c>
      <c r="L17" s="9">
        <f t="shared" si="2"/>
        <v>0.96702156681818208</v>
      </c>
      <c r="M17" s="9">
        <f t="shared" si="2"/>
        <v>0.97474181837830998</v>
      </c>
      <c r="AC17" s="20">
        <f t="shared" si="3"/>
        <v>11900802.083704261</v>
      </c>
      <c r="AD17" s="19">
        <f t="shared" si="5"/>
        <v>123639.67737490125</v>
      </c>
      <c r="AE17" s="19">
        <f t="shared" si="4"/>
        <v>123639.67737490125</v>
      </c>
    </row>
    <row r="18" spans="1:31" ht="15" customHeight="1" x14ac:dyDescent="0.2">
      <c r="A18" s="7">
        <v>6</v>
      </c>
      <c r="B18" s="8">
        <f t="shared" si="0"/>
        <v>0.89959635665920634</v>
      </c>
      <c r="C18" s="8">
        <f t="shared" si="0"/>
        <v>0.92382796337993989</v>
      </c>
      <c r="D18" s="8">
        <f t="shared" si="0"/>
        <v>0.9420264925952585</v>
      </c>
      <c r="E18" s="8">
        <f t="shared" si="0"/>
        <v>0.95575659080497422</v>
      </c>
      <c r="F18" s="8">
        <f t="shared" si="0"/>
        <v>0.96615875164275911</v>
      </c>
      <c r="H18" s="7">
        <v>6</v>
      </c>
      <c r="I18" s="8">
        <f t="shared" si="1"/>
        <v>0.90963672099328574</v>
      </c>
      <c r="J18" s="8">
        <f t="shared" si="2"/>
        <v>0.93144516704194591</v>
      </c>
      <c r="K18" s="8">
        <f t="shared" si="2"/>
        <v>0.94782384333573266</v>
      </c>
      <c r="L18" s="8">
        <f t="shared" si="2"/>
        <v>0.96018093172447683</v>
      </c>
      <c r="M18" s="8">
        <f t="shared" si="2"/>
        <v>0.96954287647848314</v>
      </c>
      <c r="X18" s="19" t="s">
        <v>37</v>
      </c>
      <c r="Y18" s="19">
        <f>Z85/(1+(Z86*(Z46^(Y16*Z87*(Y11/Y12)))))</f>
        <v>0.88681172098715</v>
      </c>
      <c r="AC18" s="20">
        <f t="shared" si="3"/>
        <v>11775331.157440731</v>
      </c>
      <c r="AD18" s="19">
        <f t="shared" si="5"/>
        <v>125470.92626352981</v>
      </c>
      <c r="AE18" s="19">
        <f t="shared" si="4"/>
        <v>125470.92626352981</v>
      </c>
    </row>
    <row r="19" spans="1:31" ht="15" customHeight="1" x14ac:dyDescent="0.2">
      <c r="A19" s="12">
        <v>7</v>
      </c>
      <c r="B19" s="9">
        <f t="shared" si="0"/>
        <v>0.88150035539391292</v>
      </c>
      <c r="C19" s="9">
        <f t="shared" si="0"/>
        <v>0.91028564385330424</v>
      </c>
      <c r="D19" s="9">
        <f t="shared" si="0"/>
        <v>0.93184555341286723</v>
      </c>
      <c r="E19" s="9">
        <f t="shared" si="0"/>
        <v>0.948068028911498</v>
      </c>
      <c r="F19" s="9">
        <f t="shared" si="0"/>
        <v>0.96032880038534585</v>
      </c>
      <c r="H19" s="12">
        <v>7</v>
      </c>
      <c r="I19" s="9">
        <f t="shared" si="1"/>
        <v>0.89335031985452162</v>
      </c>
      <c r="J19" s="9">
        <f t="shared" si="2"/>
        <v>0.91925707946797386</v>
      </c>
      <c r="K19" s="9">
        <f t="shared" si="2"/>
        <v>0.93866099807158054</v>
      </c>
      <c r="L19" s="9">
        <f t="shared" si="2"/>
        <v>0.95326122602034824</v>
      </c>
      <c r="M19" s="9">
        <f t="shared" si="2"/>
        <v>0.96429592034681122</v>
      </c>
      <c r="X19" s="19" t="s">
        <v>38</v>
      </c>
      <c r="Y19" s="21">
        <f>Y18-1</f>
        <v>-0.11318827901285</v>
      </c>
      <c r="AC19" s="20">
        <f t="shared" si="3"/>
        <v>11648069.41766084</v>
      </c>
      <c r="AD19" s="19">
        <f t="shared" si="5"/>
        <v>127261.73977989145</v>
      </c>
      <c r="AE19" s="19">
        <f t="shared" si="4"/>
        <v>127261.73977989145</v>
      </c>
    </row>
    <row r="20" spans="1:31" ht="15" customHeight="1" x14ac:dyDescent="0.2">
      <c r="A20" s="7">
        <v>8</v>
      </c>
      <c r="B20" s="8">
        <f t="shared" si="0"/>
        <v>0.86306767009145235</v>
      </c>
      <c r="C20" s="8">
        <f t="shared" si="0"/>
        <v>0.89652222265957082</v>
      </c>
      <c r="D20" s="8">
        <f t="shared" si="0"/>
        <v>0.92152486141754786</v>
      </c>
      <c r="E20" s="8">
        <f t="shared" si="0"/>
        <v>0.94029303385104979</v>
      </c>
      <c r="F20" s="8">
        <f t="shared" si="0"/>
        <v>0.95444608647200768</v>
      </c>
      <c r="H20" s="7">
        <v>8</v>
      </c>
      <c r="I20" s="8">
        <f t="shared" si="1"/>
        <v>0.87676090308230714</v>
      </c>
      <c r="J20" s="8">
        <f t="shared" si="2"/>
        <v>0.90687000039361376</v>
      </c>
      <c r="K20" s="8">
        <f t="shared" si="2"/>
        <v>0.92937237527579308</v>
      </c>
      <c r="L20" s="8">
        <f t="shared" si="2"/>
        <v>0.94626373046594481</v>
      </c>
      <c r="M20" s="8">
        <f t="shared" si="2"/>
        <v>0.95900147782480694</v>
      </c>
      <c r="AC20" s="20">
        <f t="shared" si="3"/>
        <v>11519060.767719349</v>
      </c>
      <c r="AD20" s="19">
        <f t="shared" si="5"/>
        <v>129008.64994149096</v>
      </c>
      <c r="AE20" s="19">
        <f t="shared" si="4"/>
        <v>129008.64994149096</v>
      </c>
    </row>
    <row r="21" spans="1:31" ht="15" customHeight="1" x14ac:dyDescent="0.2">
      <c r="A21" s="12">
        <v>9</v>
      </c>
      <c r="B21" s="9">
        <f t="shared" si="0"/>
        <v>0.84432275655819533</v>
      </c>
      <c r="C21" s="9">
        <f t="shared" si="0"/>
        <v>0.88254727867787031</v>
      </c>
      <c r="D21" s="9">
        <f t="shared" si="0"/>
        <v>0.91106820578259262</v>
      </c>
      <c r="E21" s="9">
        <f t="shared" si="0"/>
        <v>0.93243312689955749</v>
      </c>
      <c r="F21" s="9">
        <f t="shared" si="0"/>
        <v>0.94851123099571832</v>
      </c>
      <c r="H21" s="12">
        <v>9</v>
      </c>
      <c r="I21" s="9">
        <f t="shared" si="1"/>
        <v>0.85989048090237574</v>
      </c>
      <c r="J21" s="9">
        <f t="shared" si="2"/>
        <v>0.8942925508100833</v>
      </c>
      <c r="K21" s="9">
        <f t="shared" si="2"/>
        <v>0.91996138520433335</v>
      </c>
      <c r="L21" s="9">
        <f t="shared" si="2"/>
        <v>0.93918981420960168</v>
      </c>
      <c r="M21" s="9">
        <f t="shared" si="2"/>
        <v>0.95366010789614652</v>
      </c>
      <c r="X21" s="22" t="s">
        <v>39</v>
      </c>
      <c r="Y21" s="22"/>
      <c r="Z21" s="19">
        <v>7500000</v>
      </c>
      <c r="AC21" s="20">
        <f t="shared" si="3"/>
        <v>11388352.572282407</v>
      </c>
      <c r="AD21" s="19">
        <f t="shared" si="5"/>
        <v>130708.19543694146</v>
      </c>
      <c r="AE21" s="19">
        <f t="shared" si="4"/>
        <v>130708.19543694146</v>
      </c>
    </row>
    <row r="22" spans="1:31" ht="15" customHeight="1" x14ac:dyDescent="0.2">
      <c r="A22" s="7">
        <v>10</v>
      </c>
      <c r="B22" s="8">
        <f t="shared" ref="B22:F31" si="6">$Z$85/(1+($Z$86*($Z$46^($Z$42*$Z$46^(($Z$43*$D$5)+($Z$44*B$10)+($Z$45*$D$5*B$10))*$Z$87*($A22/100)))))</f>
        <v>0.82529204264788791</v>
      </c>
      <c r="C22" s="8">
        <f t="shared" si="6"/>
        <v>0.86837114534967696</v>
      </c>
      <c r="D22" s="8">
        <f t="shared" si="6"/>
        <v>0.90047965101893446</v>
      </c>
      <c r="E22" s="8">
        <f t="shared" si="6"/>
        <v>0.92448992759281456</v>
      </c>
      <c r="F22" s="8">
        <f t="shared" si="6"/>
        <v>0.94252488976068705</v>
      </c>
      <c r="H22" s="7">
        <v>10</v>
      </c>
      <c r="I22" s="8">
        <f t="shared" si="1"/>
        <v>0.84276283838309907</v>
      </c>
      <c r="J22" s="8">
        <f t="shared" si="2"/>
        <v>0.88153403081470927</v>
      </c>
      <c r="K22" s="8">
        <f t="shared" si="2"/>
        <v>0.91043168591704104</v>
      </c>
      <c r="L22" s="8">
        <f t="shared" si="2"/>
        <v>0.93204093483353312</v>
      </c>
      <c r="M22" s="8">
        <f t="shared" si="2"/>
        <v>0.94827240078461839</v>
      </c>
      <c r="X22" s="22" t="s">
        <v>40</v>
      </c>
      <c r="Y22" s="22"/>
      <c r="Z22" s="23">
        <f>Z21*Y19</f>
        <v>-848912.09259637503</v>
      </c>
      <c r="AC22" s="20">
        <f t="shared" si="3"/>
        <v>11255995.63773668</v>
      </c>
      <c r="AD22" s="19">
        <f t="shared" si="5"/>
        <v>132356.93454572745</v>
      </c>
      <c r="AE22" s="19">
        <f t="shared" si="4"/>
        <v>132356.93454572745</v>
      </c>
    </row>
    <row r="23" spans="1:31" ht="15" customHeight="1" x14ac:dyDescent="0.2">
      <c r="A23" s="12">
        <v>11</v>
      </c>
      <c r="B23" s="9">
        <f t="shared" si="6"/>
        <v>0.80600380675775862</v>
      </c>
      <c r="C23" s="9">
        <f t="shared" si="6"/>
        <v>0.85400489086008335</v>
      </c>
      <c r="D23" s="9">
        <f t="shared" si="6"/>
        <v>0.88976353434287347</v>
      </c>
      <c r="E23" s="9">
        <f t="shared" si="6"/>
        <v>0.91646515356572089</v>
      </c>
      <c r="F23" s="9">
        <f t="shared" si="6"/>
        <v>0.93648775334923617</v>
      </c>
      <c r="H23" s="12">
        <v>11</v>
      </c>
      <c r="I23" s="9">
        <f t="shared" si="1"/>
        <v>0.82540342608198281</v>
      </c>
      <c r="J23" s="9">
        <f t="shared" si="2"/>
        <v>0.86860440177407505</v>
      </c>
      <c r="K23" s="9">
        <f t="shared" si="2"/>
        <v>0.90078718090858612</v>
      </c>
      <c r="L23" s="9">
        <f t="shared" si="2"/>
        <v>0.92481863820914878</v>
      </c>
      <c r="M23" s="9">
        <f t="shared" si="2"/>
        <v>0.9428389780143126</v>
      </c>
      <c r="AC23" s="20">
        <f t="shared" si="3"/>
        <v>11122044.179285919</v>
      </c>
      <c r="AD23" s="19">
        <f t="shared" si="5"/>
        <v>133951.45845076069</v>
      </c>
      <c r="AE23" s="19">
        <f t="shared" si="4"/>
        <v>133951.45845076069</v>
      </c>
    </row>
    <row r="24" spans="1:31" ht="15" customHeight="1" x14ac:dyDescent="0.2">
      <c r="A24" s="7">
        <v>12</v>
      </c>
      <c r="B24" s="8">
        <f t="shared" si="6"/>
        <v>0.78648803190298433</v>
      </c>
      <c r="C24" s="8">
        <f t="shared" si="6"/>
        <v>0.83946029298694025</v>
      </c>
      <c r="D24" s="8">
        <f t="shared" si="6"/>
        <v>0.87892446195340801</v>
      </c>
      <c r="E24" s="8">
        <f t="shared" si="6"/>
        <v>0.90836062017402608</v>
      </c>
      <c r="F24" s="8">
        <f t="shared" si="6"/>
        <v>0.93040054714556542</v>
      </c>
      <c r="H24" s="7">
        <v>12</v>
      </c>
      <c r="I24" s="8">
        <f t="shared" si="1"/>
        <v>0.80783922871268588</v>
      </c>
      <c r="J24" s="8">
        <f t="shared" si="2"/>
        <v>0.85551426368824623</v>
      </c>
      <c r="K24" s="8">
        <f t="shared" si="2"/>
        <v>0.89103201575806723</v>
      </c>
      <c r="L24" s="8">
        <f t="shared" si="2"/>
        <v>0.91752455815662348</v>
      </c>
      <c r="M24" s="8">
        <f t="shared" si="2"/>
        <v>0.93736049243100883</v>
      </c>
      <c r="X24" s="22" t="s">
        <v>41</v>
      </c>
      <c r="Y24" s="22"/>
      <c r="Z24" s="19">
        <f>Z21+Z22</f>
        <v>6651087.9074036246</v>
      </c>
      <c r="AC24" s="20">
        <f t="shared" si="3"/>
        <v>10986555.7744176</v>
      </c>
      <c r="AD24" s="19">
        <f t="shared" si="5"/>
        <v>135488.40486831963</v>
      </c>
      <c r="AE24" s="19">
        <f t="shared" si="4"/>
        <v>135488.40486831963</v>
      </c>
    </row>
    <row r="25" spans="1:31" ht="15" customHeight="1" x14ac:dyDescent="0.2">
      <c r="A25" s="12">
        <v>13</v>
      </c>
      <c r="B25" s="9">
        <f t="shared" si="6"/>
        <v>0.76677623657289262</v>
      </c>
      <c r="C25" s="9">
        <f t="shared" si="6"/>
        <v>0.82474980862981018</v>
      </c>
      <c r="D25" s="9">
        <f t="shared" si="6"/>
        <v>0.86796730420032076</v>
      </c>
      <c r="E25" s="9">
        <f t="shared" si="6"/>
        <v>0.90017823989330248</v>
      </c>
      <c r="F25" s="9">
        <f t="shared" si="6"/>
        <v>0.92426403131531309</v>
      </c>
      <c r="H25" s="12">
        <v>13</v>
      </c>
      <c r="I25" s="9">
        <f t="shared" si="1"/>
        <v>0.79009861291560335</v>
      </c>
      <c r="J25" s="9">
        <f t="shared" si="2"/>
        <v>0.84227482776682916</v>
      </c>
      <c r="K25" s="9">
        <f t="shared" si="2"/>
        <v>0.88117057378028862</v>
      </c>
      <c r="L25" s="9">
        <f t="shared" si="2"/>
        <v>0.91016041590397223</v>
      </c>
      <c r="M25" s="9">
        <f t="shared" si="2"/>
        <v>0.9318376281837818</v>
      </c>
      <c r="AC25" s="20">
        <f t="shared" si="3"/>
        <v>10849591.302504009</v>
      </c>
      <c r="AD25" s="19">
        <f t="shared" si="5"/>
        <v>136964.47191359103</v>
      </c>
      <c r="AE25" s="19">
        <f t="shared" si="4"/>
        <v>136964.47191359103</v>
      </c>
    </row>
    <row r="26" spans="1:31" ht="15" customHeight="1" x14ac:dyDescent="0.2">
      <c r="A26" s="7">
        <v>14</v>
      </c>
      <c r="B26" s="8">
        <f t="shared" si="6"/>
        <v>0.74690128409552514</v>
      </c>
      <c r="C26" s="8">
        <f t="shared" si="6"/>
        <v>0.80988653809453481</v>
      </c>
      <c r="D26" s="8">
        <f t="shared" si="6"/>
        <v>0.85689718963118522</v>
      </c>
      <c r="E26" s="8">
        <f t="shared" si="6"/>
        <v>0.89192002149060678</v>
      </c>
      <c r="F26" s="8">
        <f t="shared" si="6"/>
        <v>0.91807900073990334</v>
      </c>
      <c r="H26" s="7">
        <v>14</v>
      </c>
      <c r="I26" s="8">
        <f t="shared" si="1"/>
        <v>0.77221115568597265</v>
      </c>
      <c r="J26" s="8">
        <f t="shared" si="2"/>
        <v>0.82889788428508138</v>
      </c>
      <c r="K26" s="8">
        <f t="shared" si="2"/>
        <v>0.8712074706680667</v>
      </c>
      <c r="L26" s="8">
        <f t="shared" si="2"/>
        <v>0.90272801934154612</v>
      </c>
      <c r="M26" s="8">
        <f t="shared" si="2"/>
        <v>0.92627110066591301</v>
      </c>
      <c r="X26" s="19" t="s">
        <v>12</v>
      </c>
      <c r="AC26" s="20">
        <f t="shared" si="3"/>
        <v>10711214.870389815</v>
      </c>
      <c r="AD26" s="19">
        <f t="shared" si="5"/>
        <v>138376.43211419322</v>
      </c>
      <c r="AE26" s="19">
        <f t="shared" si="4"/>
        <v>138376.43211419322</v>
      </c>
    </row>
    <row r="27" spans="1:31" ht="15" customHeight="1" x14ac:dyDescent="0.2">
      <c r="A27" s="12">
        <v>15</v>
      </c>
      <c r="B27" s="9">
        <f t="shared" si="6"/>
        <v>0.72689717273971743</v>
      </c>
      <c r="C27" s="9">
        <f t="shared" si="6"/>
        <v>0.7948841842749409</v>
      </c>
      <c r="D27" s="9">
        <f t="shared" si="6"/>
        <v>0.84571949791286849</v>
      </c>
      <c r="E27" s="9">
        <f t="shared" si="6"/>
        <v>0.88358806896507502</v>
      </c>
      <c r="F27" s="9">
        <f t="shared" si="6"/>
        <v>0.91184628490474762</v>
      </c>
      <c r="H27" s="12">
        <v>15</v>
      </c>
      <c r="I27" s="9">
        <f t="shared" si="1"/>
        <v>0.75420745546574564</v>
      </c>
      <c r="J27" s="9">
        <f t="shared" si="2"/>
        <v>0.81539576584744677</v>
      </c>
      <c r="K27" s="9">
        <f t="shared" si="2"/>
        <v>0.86114754812158167</v>
      </c>
      <c r="L27" s="9">
        <f t="shared" si="2"/>
        <v>0.89522926206856757</v>
      </c>
      <c r="M27" s="9">
        <f t="shared" si="2"/>
        <v>0.92066165641427289</v>
      </c>
      <c r="AC27" s="20">
        <f t="shared" si="3"/>
        <v>10571493.723910857</v>
      </c>
      <c r="AD27" s="19">
        <f t="shared" si="5"/>
        <v>139721.14647895843</v>
      </c>
      <c r="AE27" s="19">
        <f t="shared" si="4"/>
        <v>139721.14647895843</v>
      </c>
    </row>
    <row r="28" spans="1:31" ht="15" customHeight="1" x14ac:dyDescent="0.2">
      <c r="A28" s="7">
        <v>16</v>
      </c>
      <c r="B28" s="8">
        <f t="shared" si="6"/>
        <v>0.70679880924825389</v>
      </c>
      <c r="C28" s="8">
        <f t="shared" si="6"/>
        <v>0.77975700693962835</v>
      </c>
      <c r="D28" s="8">
        <f t="shared" si="6"/>
        <v>0.83443985163087431</v>
      </c>
      <c r="E28" s="8">
        <f t="shared" si="6"/>
        <v>0.87518458025454149</v>
      </c>
      <c r="F28" s="8">
        <f t="shared" si="6"/>
        <v>0.90556674774046053</v>
      </c>
      <c r="H28" s="7">
        <v>16</v>
      </c>
      <c r="I28" s="8">
        <f t="shared" si="1"/>
        <v>0.73611892832342851</v>
      </c>
      <c r="J28" s="8">
        <f t="shared" ref="J28:J75" si="7">$I$6+((1-$I$6)*C28)</f>
        <v>0.80178130624566546</v>
      </c>
      <c r="K28" s="8">
        <f t="shared" ref="K28:K75" si="8">$I$6+((1-$I$6)*D28)</f>
        <v>0.85099586646778691</v>
      </c>
      <c r="L28" s="8">
        <f t="shared" ref="L28:L75" si="9">$I$6+((1-$I$6)*E28)</f>
        <v>0.88766612222908736</v>
      </c>
      <c r="M28" s="8">
        <f t="shared" ref="M28:M75" si="10">$I$6+((1-$I$6)*F28)</f>
        <v>0.91501007296641446</v>
      </c>
      <c r="AC28" s="20">
        <f t="shared" si="3"/>
        <v>10430498.145385928</v>
      </c>
      <c r="AD28" s="19">
        <f t="shared" si="5"/>
        <v>140995.57852492854</v>
      </c>
      <c r="AE28" s="19">
        <f t="shared" si="4"/>
        <v>140995.57852492854</v>
      </c>
    </row>
    <row r="29" spans="1:31" ht="15" customHeight="1" x14ac:dyDescent="0.2">
      <c r="A29" s="12">
        <v>17</v>
      </c>
      <c r="B29" s="9">
        <f t="shared" si="6"/>
        <v>0.68664176890517359</v>
      </c>
      <c r="C29" s="9">
        <f t="shared" si="6"/>
        <v>0.76451977239764912</v>
      </c>
      <c r="D29" s="9">
        <f t="shared" si="6"/>
        <v>0.82306410697790322</v>
      </c>
      <c r="E29" s="9">
        <f t="shared" si="6"/>
        <v>0.8667118457061449</v>
      </c>
      <c r="F29" s="9">
        <f t="shared" si="6"/>
        <v>0.8992412874163378</v>
      </c>
      <c r="H29" s="12">
        <v>17</v>
      </c>
      <c r="I29" s="9">
        <f t="shared" si="1"/>
        <v>0.71797759201465627</v>
      </c>
      <c r="J29" s="9">
        <f t="shared" si="7"/>
        <v>0.78806779515788417</v>
      </c>
      <c r="K29" s="9">
        <f t="shared" si="8"/>
        <v>0.84075769628011288</v>
      </c>
      <c r="L29" s="9">
        <f t="shared" si="9"/>
        <v>0.88004066113553037</v>
      </c>
      <c r="M29" s="9">
        <f t="shared" si="10"/>
        <v>0.90931715867470397</v>
      </c>
      <c r="AC29" s="20">
        <f t="shared" si="3"/>
        <v>10288301.337223791</v>
      </c>
      <c r="AD29" s="19">
        <f t="shared" si="5"/>
        <v>142196.80816213787</v>
      </c>
      <c r="AE29" s="19">
        <f t="shared" si="4"/>
        <v>142196.80816213787</v>
      </c>
    </row>
    <row r="30" spans="1:31" ht="15" customHeight="1" x14ac:dyDescent="0.2">
      <c r="A30" s="7">
        <v>18</v>
      </c>
      <c r="B30" s="8">
        <f t="shared" si="6"/>
        <v>0.66646204557971478</v>
      </c>
      <c r="C30" s="8">
        <f t="shared" si="6"/>
        <v>0.74918769888088577</v>
      </c>
      <c r="D30" s="8">
        <f t="shared" si="6"/>
        <v>0.81159834335123138</v>
      </c>
      <c r="E30" s="8">
        <f t="shared" si="6"/>
        <v>0.85817224630981226</v>
      </c>
      <c r="F30" s="8">
        <f t="shared" si="6"/>
        <v>0.89287083608544637</v>
      </c>
      <c r="H30" s="7">
        <v>18</v>
      </c>
      <c r="I30" s="8">
        <f t="shared" si="1"/>
        <v>0.69981584102174332</v>
      </c>
      <c r="J30" s="8">
        <f t="shared" si="7"/>
        <v>0.7742689289927972</v>
      </c>
      <c r="K30" s="8">
        <f t="shared" si="8"/>
        <v>0.83043850901610827</v>
      </c>
      <c r="L30" s="8">
        <f t="shared" si="9"/>
        <v>0.87235502167883106</v>
      </c>
      <c r="M30" s="8">
        <f t="shared" si="10"/>
        <v>0.9035837524769017</v>
      </c>
      <c r="AC30" s="20">
        <f t="shared" si="3"/>
        <v>10144979.291890392</v>
      </c>
      <c r="AD30" s="19">
        <f t="shared" si="5"/>
        <v>143322.04533339851</v>
      </c>
      <c r="AE30" s="19">
        <f t="shared" si="4"/>
        <v>143322.04533339851</v>
      </c>
    </row>
    <row r="31" spans="1:31" ht="15" customHeight="1" x14ac:dyDescent="0.2">
      <c r="A31" s="12">
        <v>19</v>
      </c>
      <c r="B31" s="9">
        <f t="shared" si="6"/>
        <v>0.64629579544572824</v>
      </c>
      <c r="C31" s="9">
        <f t="shared" si="6"/>
        <v>0.73377639804178496</v>
      </c>
      <c r="D31" s="9">
        <f t="shared" si="6"/>
        <v>0.80004885188683661</v>
      </c>
      <c r="E31" s="9">
        <f t="shared" si="6"/>
        <v>0.84956825169446593</v>
      </c>
      <c r="F31" s="9">
        <f t="shared" si="6"/>
        <v>0.88645635958077584</v>
      </c>
      <c r="H31" s="12">
        <v>19</v>
      </c>
      <c r="I31" s="9">
        <f t="shared" si="1"/>
        <v>0.68166621590115539</v>
      </c>
      <c r="J31" s="9">
        <f t="shared" si="7"/>
        <v>0.7603987582376065</v>
      </c>
      <c r="K31" s="9">
        <f t="shared" si="8"/>
        <v>0.82004396669815294</v>
      </c>
      <c r="L31" s="9">
        <f t="shared" si="9"/>
        <v>0.86461142652501932</v>
      </c>
      <c r="M31" s="9">
        <f t="shared" si="10"/>
        <v>0.8978107236226982</v>
      </c>
      <c r="AC31" s="20">
        <f t="shared" si="3"/>
        <v>10000610.648585457</v>
      </c>
      <c r="AD31" s="19">
        <f t="shared" si="5"/>
        <v>144368.64330493473</v>
      </c>
      <c r="AE31" s="19">
        <f t="shared" si="4"/>
        <v>144368.64330493473</v>
      </c>
    </row>
    <row r="32" spans="1:31" ht="15" customHeight="1" x14ac:dyDescent="0.2">
      <c r="A32" s="7">
        <v>20</v>
      </c>
      <c r="B32" s="8">
        <f t="shared" ref="B32:F41" si="11">$Z$85/(1+($Z$86*($Z$46^($Z$42*$Z$46^(($Z$43*$D$5)+($Z$44*B$10)+($Z$45*$D$5*B$10))*$Z$87*($A32/100)))))</f>
        <v>0.62617907823874419</v>
      </c>
      <c r="C32" s="8">
        <f t="shared" si="11"/>
        <v>0.71830181302147833</v>
      </c>
      <c r="D32" s="8">
        <f t="shared" si="11"/>
        <v>0.78842212296655323</v>
      </c>
      <c r="E32" s="8">
        <f t="shared" si="11"/>
        <v>0.84090241788778486</v>
      </c>
      <c r="F32" s="8">
        <f t="shared" si="11"/>
        <v>0.87999885706200964</v>
      </c>
      <c r="H32" s="7">
        <v>20</v>
      </c>
      <c r="I32" s="8">
        <f t="shared" si="1"/>
        <v>0.66356117041486973</v>
      </c>
      <c r="J32" s="8">
        <f t="shared" si="7"/>
        <v>0.74647163171933051</v>
      </c>
      <c r="K32" s="8">
        <f t="shared" si="8"/>
        <v>0.80957991066989787</v>
      </c>
      <c r="L32" s="8">
        <f t="shared" si="9"/>
        <v>0.8568121760990064</v>
      </c>
      <c r="M32" s="8">
        <f t="shared" si="10"/>
        <v>0.89199897135580863</v>
      </c>
      <c r="AC32" s="20">
        <f t="shared" si="3"/>
        <v>9855276.5370819159</v>
      </c>
      <c r="AD32" s="19">
        <f t="shared" si="5"/>
        <v>145334.11150354147</v>
      </c>
      <c r="AE32" s="19">
        <f t="shared" si="4"/>
        <v>145334.11150354147</v>
      </c>
    </row>
    <row r="33" spans="1:31" ht="15" customHeight="1" x14ac:dyDescent="0.2">
      <c r="A33" s="12">
        <v>21</v>
      </c>
      <c r="B33" s="9">
        <f t="shared" si="11"/>
        <v>0.60614759997679257</v>
      </c>
      <c r="C33" s="9">
        <f t="shared" si="11"/>
        <v>0.70278015359402535</v>
      </c>
      <c r="D33" s="9">
        <f t="shared" si="11"/>
        <v>0.77672483274278969</v>
      </c>
      <c r="E33" s="9">
        <f t="shared" si="11"/>
        <v>0.83217738484136827</v>
      </c>
      <c r="F33" s="9">
        <f t="shared" si="11"/>
        <v>0.87349936061258393</v>
      </c>
      <c r="H33" s="12">
        <v>21</v>
      </c>
      <c r="I33" s="9">
        <f t="shared" si="1"/>
        <v>0.64553283997911326</v>
      </c>
      <c r="J33" s="9">
        <f t="shared" si="7"/>
        <v>0.73250213823462285</v>
      </c>
      <c r="K33" s="9">
        <f t="shared" si="8"/>
        <v>0.79905234946851067</v>
      </c>
      <c r="L33" s="9">
        <f t="shared" si="9"/>
        <v>0.84895964635723142</v>
      </c>
      <c r="M33" s="9">
        <f t="shared" si="10"/>
        <v>0.8861494245513255</v>
      </c>
      <c r="AC33" s="20">
        <f t="shared" si="3"/>
        <v>9709060.4092848711</v>
      </c>
      <c r="AD33" s="19">
        <f t="shared" si="5"/>
        <v>146216.12779704481</v>
      </c>
      <c r="AE33" s="19">
        <f t="shared" si="4"/>
        <v>146216.12779704481</v>
      </c>
    </row>
    <row r="34" spans="1:31" ht="15" customHeight="1" x14ac:dyDescent="0.2">
      <c r="A34" s="7">
        <v>22</v>
      </c>
      <c r="B34" s="8">
        <f t="shared" si="11"/>
        <v>0.58623646103306437</v>
      </c>
      <c r="C34" s="8">
        <f t="shared" si="11"/>
        <v>0.68722782893638734</v>
      </c>
      <c r="D34" s="8">
        <f t="shared" si="11"/>
        <v>0.76496382873343094</v>
      </c>
      <c r="E34" s="8">
        <f t="shared" si="11"/>
        <v>0.82339587372417511</v>
      </c>
      <c r="F34" s="8">
        <f t="shared" si="11"/>
        <v>0.86695893478681918</v>
      </c>
      <c r="H34" s="7">
        <v>22</v>
      </c>
      <c r="I34" s="8">
        <f t="shared" si="1"/>
        <v>0.62761281492975796</v>
      </c>
      <c r="J34" s="8">
        <f t="shared" si="7"/>
        <v>0.71850504604274856</v>
      </c>
      <c r="K34" s="8">
        <f t="shared" si="8"/>
        <v>0.78846744586008788</v>
      </c>
      <c r="L34" s="8">
        <f t="shared" si="9"/>
        <v>0.84105628635175755</v>
      </c>
      <c r="M34" s="8">
        <f t="shared" si="10"/>
        <v>0.88026304130813726</v>
      </c>
      <c r="Y34" s="24" t="s">
        <v>8</v>
      </c>
      <c r="Z34" s="22" t="s">
        <v>0</v>
      </c>
      <c r="AA34" s="22"/>
      <c r="AC34" s="20">
        <f t="shared" si="3"/>
        <v>9562047.8591678869</v>
      </c>
      <c r="AD34" s="19">
        <f t="shared" si="5"/>
        <v>147012.55011698417</v>
      </c>
      <c r="AE34" s="19">
        <f t="shared" si="4"/>
        <v>147012.55011698417</v>
      </c>
    </row>
    <row r="35" spans="1:31" ht="15" customHeight="1" x14ac:dyDescent="0.2">
      <c r="A35" s="12">
        <v>23</v>
      </c>
      <c r="B35" s="9">
        <f t="shared" si="11"/>
        <v>0.5664799133100249</v>
      </c>
      <c r="C35" s="9">
        <f t="shared" si="11"/>
        <v>0.67166137860981956</v>
      </c>
      <c r="D35" s="9">
        <f t="shared" si="11"/>
        <v>0.75314611454735647</v>
      </c>
      <c r="E35" s="9">
        <f t="shared" si="11"/>
        <v>0.81456068398815729</v>
      </c>
      <c r="F35" s="9">
        <f t="shared" si="11"/>
        <v>0.86037867610702456</v>
      </c>
      <c r="H35" s="12">
        <v>23</v>
      </c>
      <c r="I35" s="9">
        <f t="shared" si="1"/>
        <v>0.60983192197902236</v>
      </c>
      <c r="J35" s="9">
        <f t="shared" si="7"/>
        <v>0.70449524074883763</v>
      </c>
      <c r="K35" s="9">
        <f t="shared" si="8"/>
        <v>0.77783150309262084</v>
      </c>
      <c r="L35" s="9">
        <f t="shared" si="9"/>
        <v>0.83310461558934157</v>
      </c>
      <c r="M35" s="9">
        <f t="shared" si="10"/>
        <v>0.87434080849632212</v>
      </c>
      <c r="Y35" s="19" t="s">
        <v>1</v>
      </c>
      <c r="Z35" s="22" t="s">
        <v>2</v>
      </c>
      <c r="AA35" s="22"/>
      <c r="AC35" s="20">
        <f t="shared" si="3"/>
        <v>9414326.4318419565</v>
      </c>
      <c r="AD35" s="19">
        <f t="shared" si="5"/>
        <v>147721.42732593045</v>
      </c>
      <c r="AE35" s="19">
        <f t="shared" si="4"/>
        <v>147721.42732593045</v>
      </c>
    </row>
    <row r="36" spans="1:31" ht="15" customHeight="1" x14ac:dyDescent="0.2">
      <c r="A36" s="7">
        <v>24</v>
      </c>
      <c r="B36" s="8">
        <f t="shared" si="11"/>
        <v>0.54691113003113978</v>
      </c>
      <c r="C36" s="8">
        <f t="shared" si="11"/>
        <v>0.65609740236578484</v>
      </c>
      <c r="D36" s="8">
        <f t="shared" si="11"/>
        <v>0.74127883380842718</v>
      </c>
      <c r="E36" s="8">
        <f t="shared" si="11"/>
        <v>0.80567469021105609</v>
      </c>
      <c r="F36" s="8">
        <f t="shared" si="11"/>
        <v>0.85375971251060268</v>
      </c>
      <c r="H36" s="7">
        <v>24</v>
      </c>
      <c r="I36" s="8">
        <f t="shared" si="1"/>
        <v>0.59222001702802585</v>
      </c>
      <c r="J36" s="8">
        <f t="shared" si="7"/>
        <v>0.69048766212920631</v>
      </c>
      <c r="K36" s="8">
        <f t="shared" si="8"/>
        <v>0.76715095042758441</v>
      </c>
      <c r="L36" s="8">
        <f t="shared" si="9"/>
        <v>0.8251072211899505</v>
      </c>
      <c r="M36" s="8">
        <f t="shared" si="10"/>
        <v>0.86838374125954243</v>
      </c>
      <c r="Y36" s="19" t="s">
        <v>5</v>
      </c>
      <c r="Z36" s="22" t="s">
        <v>9</v>
      </c>
      <c r="AA36" s="22"/>
      <c r="AC36" s="20">
        <f t="shared" si="3"/>
        <v>9265985.4226053394</v>
      </c>
      <c r="AD36" s="19">
        <f t="shared" si="5"/>
        <v>148341.00923661701</v>
      </c>
      <c r="AE36" s="19">
        <f t="shared" si="4"/>
        <v>148341.00923661701</v>
      </c>
    </row>
    <row r="37" spans="1:31" ht="15" customHeight="1" x14ac:dyDescent="0.2">
      <c r="A37" s="12">
        <v>25</v>
      </c>
      <c r="B37" s="9">
        <f t="shared" si="11"/>
        <v>0.52756199134701243</v>
      </c>
      <c r="C37" s="9">
        <f t="shared" si="11"/>
        <v>0.64055248940763632</v>
      </c>
      <c r="D37" s="9">
        <f t="shared" si="11"/>
        <v>0.72936925335276281</v>
      </c>
      <c r="E37" s="9">
        <f t="shared" si="11"/>
        <v>0.79674083872237245</v>
      </c>
      <c r="F37" s="9">
        <f t="shared" si="11"/>
        <v>0.8471032027473</v>
      </c>
      <c r="H37" s="12">
        <v>25</v>
      </c>
      <c r="I37" s="9">
        <f t="shared" si="1"/>
        <v>0.57480579221231121</v>
      </c>
      <c r="J37" s="9">
        <f t="shared" si="7"/>
        <v>0.67649724046687265</v>
      </c>
      <c r="K37" s="9">
        <f t="shared" si="8"/>
        <v>0.7564323280174865</v>
      </c>
      <c r="L37" s="9">
        <f t="shared" si="9"/>
        <v>0.81706675485013525</v>
      </c>
      <c r="M37" s="9">
        <f t="shared" si="10"/>
        <v>0.86239288247256995</v>
      </c>
      <c r="Y37" s="24" t="s">
        <v>10</v>
      </c>
      <c r="Z37" s="22" t="s">
        <v>3</v>
      </c>
      <c r="AA37" s="22"/>
      <c r="AC37" s="20">
        <f t="shared" si="3"/>
        <v>9117115.6669095345</v>
      </c>
      <c r="AD37" s="19">
        <f t="shared" si="5"/>
        <v>148869.75569580495</v>
      </c>
      <c r="AE37" s="19">
        <f t="shared" si="4"/>
        <v>148869.75569580495</v>
      </c>
    </row>
    <row r="38" spans="1:31" ht="15" customHeight="1" x14ac:dyDescent="0.2">
      <c r="A38" s="7">
        <v>26</v>
      </c>
      <c r="B38" s="8">
        <f t="shared" si="11"/>
        <v>0.50846288855970712</v>
      </c>
      <c r="C38" s="8">
        <f t="shared" si="11"/>
        <v>0.62504314774774905</v>
      </c>
      <c r="D38" s="8">
        <f t="shared" si="11"/>
        <v>0.71742474578052418</v>
      </c>
      <c r="E38" s="8">
        <f t="shared" si="11"/>
        <v>0.78776214401956401</v>
      </c>
      <c r="F38" s="8">
        <f t="shared" si="11"/>
        <v>0.84041033572688162</v>
      </c>
      <c r="H38" s="7">
        <v>26</v>
      </c>
      <c r="I38" s="8">
        <f t="shared" si="1"/>
        <v>0.55761659970373645</v>
      </c>
      <c r="J38" s="8">
        <f t="shared" si="7"/>
        <v>0.66253883297297411</v>
      </c>
      <c r="K38" s="8">
        <f t="shared" si="8"/>
        <v>0.74568227120247177</v>
      </c>
      <c r="L38" s="8">
        <f t="shared" si="9"/>
        <v>0.80898592961760762</v>
      </c>
      <c r="M38" s="8">
        <f t="shared" si="10"/>
        <v>0.85636930215419349</v>
      </c>
      <c r="Y38" s="24" t="s">
        <v>11</v>
      </c>
      <c r="Z38" s="22" t="s">
        <v>4</v>
      </c>
      <c r="AA38" s="22"/>
      <c r="AC38" s="20">
        <f t="shared" si="3"/>
        <v>8967809.3222565521</v>
      </c>
      <c r="AD38" s="19">
        <f t="shared" si="5"/>
        <v>149306.34465298243</v>
      </c>
      <c r="AE38" s="19">
        <f t="shared" si="4"/>
        <v>149306.34465298243</v>
      </c>
    </row>
    <row r="39" spans="1:31" ht="15" customHeight="1" x14ac:dyDescent="0.2">
      <c r="A39" s="12">
        <v>27</v>
      </c>
      <c r="B39" s="9">
        <f t="shared" si="11"/>
        <v>0.48964254931708251</v>
      </c>
      <c r="C39" s="9">
        <f t="shared" si="11"/>
        <v>0.60958573429829244</v>
      </c>
      <c r="D39" s="9">
        <f t="shared" si="11"/>
        <v>0.70545277144917307</v>
      </c>
      <c r="E39" s="9">
        <f t="shared" si="11"/>
        <v>0.77874168498254459</v>
      </c>
      <c r="F39" s="9">
        <f t="shared" si="11"/>
        <v>0.83368232981763302</v>
      </c>
      <c r="H39" s="12">
        <v>27</v>
      </c>
      <c r="I39" s="9">
        <f t="shared" si="1"/>
        <v>0.54067829438537429</v>
      </c>
      <c r="J39" s="9">
        <f t="shared" si="7"/>
        <v>0.64862716086846317</v>
      </c>
      <c r="K39" s="9">
        <f t="shared" si="8"/>
        <v>0.73490749430425573</v>
      </c>
      <c r="L39" s="9">
        <f t="shared" si="9"/>
        <v>0.80086751648429011</v>
      </c>
      <c r="M39" s="9">
        <f t="shared" si="10"/>
        <v>0.85031409683586967</v>
      </c>
      <c r="Y39" s="19" t="s">
        <v>6</v>
      </c>
      <c r="Z39" s="22" t="s">
        <v>7</v>
      </c>
      <c r="AA39" s="22"/>
      <c r="AC39" s="20">
        <f t="shared" si="3"/>
        <v>8818159.6431146637</v>
      </c>
      <c r="AD39" s="19">
        <f t="shared" si="5"/>
        <v>149649.67914188839</v>
      </c>
      <c r="AE39" s="19">
        <f t="shared" si="4"/>
        <v>149649.67914188839</v>
      </c>
    </row>
    <row r="40" spans="1:31" ht="15" customHeight="1" x14ac:dyDescent="0.2">
      <c r="A40" s="7">
        <v>28</v>
      </c>
      <c r="B40" s="8">
        <f t="shared" si="11"/>
        <v>0.47112788563449787</v>
      </c>
      <c r="C40" s="8">
        <f t="shared" si="11"/>
        <v>0.59419638632249083</v>
      </c>
      <c r="D40" s="8">
        <f t="shared" si="11"/>
        <v>0.69346086000020657</v>
      </c>
      <c r="E40" s="8">
        <f t="shared" si="11"/>
        <v>0.76968260089555407</v>
      </c>
      <c r="F40" s="8">
        <f t="shared" si="11"/>
        <v>0.82692043209622446</v>
      </c>
      <c r="H40" s="7">
        <v>28</v>
      </c>
      <c r="I40" s="8">
        <f t="shared" si="1"/>
        <v>0.5240150970710481</v>
      </c>
      <c r="J40" s="8">
        <f t="shared" si="7"/>
        <v>0.63477674769024173</v>
      </c>
      <c r="K40" s="8">
        <f t="shared" si="8"/>
        <v>0.72411477400018587</v>
      </c>
      <c r="L40" s="8">
        <f t="shared" si="9"/>
        <v>0.79271434080599867</v>
      </c>
      <c r="M40" s="8">
        <f t="shared" si="10"/>
        <v>0.84422838888660201</v>
      </c>
      <c r="AC40" s="20">
        <f t="shared" si="3"/>
        <v>8668260.7500025816</v>
      </c>
      <c r="AD40" s="19">
        <f t="shared" si="5"/>
        <v>149898.89311208203</v>
      </c>
      <c r="AE40" s="19">
        <f t="shared" si="4"/>
        <v>149898.89311208203</v>
      </c>
    </row>
    <row r="41" spans="1:31" ht="15" customHeight="1" x14ac:dyDescent="0.2">
      <c r="A41" s="12">
        <v>29</v>
      </c>
      <c r="B41" s="9">
        <f t="shared" si="11"/>
        <v>0.45294386608162929</v>
      </c>
      <c r="C41" s="9">
        <f t="shared" si="11"/>
        <v>0.57889095485225184</v>
      </c>
      <c r="D41" s="9">
        <f t="shared" si="11"/>
        <v>0.68145659151560134</v>
      </c>
      <c r="E41" s="9">
        <f t="shared" si="11"/>
        <v>0.76058808728644678</v>
      </c>
      <c r="F41" s="9">
        <f t="shared" si="11"/>
        <v>0.82012591754960329</v>
      </c>
      <c r="H41" s="12">
        <v>29</v>
      </c>
      <c r="I41" s="9">
        <f t="shared" si="1"/>
        <v>0.50764947947346639</v>
      </c>
      <c r="J41" s="9">
        <f t="shared" si="7"/>
        <v>0.62100185936702668</v>
      </c>
      <c r="K41" s="9">
        <f t="shared" si="8"/>
        <v>0.71331093236404119</v>
      </c>
      <c r="L41" s="9">
        <f t="shared" si="9"/>
        <v>0.78452927855780208</v>
      </c>
      <c r="M41" s="9">
        <f t="shared" si="10"/>
        <v>0.83811332579464293</v>
      </c>
      <c r="AC41" s="20">
        <f t="shared" si="3"/>
        <v>8518207.393945016</v>
      </c>
      <c r="AD41" s="19">
        <f t="shared" si="5"/>
        <v>150053.35605756566</v>
      </c>
      <c r="AE41" s="19">
        <f t="shared" si="4"/>
        <v>150053.35605756566</v>
      </c>
    </row>
    <row r="42" spans="1:31" ht="15" customHeight="1" x14ac:dyDescent="0.2">
      <c r="A42" s="7">
        <v>30</v>
      </c>
      <c r="B42" s="8">
        <f t="shared" ref="B42:F51" si="12">$Z$85/(1+($Z$86*($Z$46^($Z$42*$Z$46^(($Z$43*$D$5)+($Z$44*B$10)+($Z$45*$D$5*B$10))*$Z$87*($A42/100)))))</f>
        <v>0.43511341294470773</v>
      </c>
      <c r="C42" s="8">
        <f t="shared" si="12"/>
        <v>0.56368494064796637</v>
      </c>
      <c r="D42" s="8">
        <f t="shared" si="12"/>
        <v>0.66944757740359084</v>
      </c>
      <c r="E42" s="8">
        <f t="shared" si="12"/>
        <v>0.75146139159436254</v>
      </c>
      <c r="F42" s="8">
        <f t="shared" si="12"/>
        <v>0.813300088229713</v>
      </c>
      <c r="H42" s="7">
        <v>30</v>
      </c>
      <c r="I42" s="8">
        <f t="shared" si="1"/>
        <v>0.49160207165023695</v>
      </c>
      <c r="J42" s="8">
        <f t="shared" si="7"/>
        <v>0.60731644658316974</v>
      </c>
      <c r="K42" s="8">
        <f t="shared" si="8"/>
        <v>0.7025028196632318</v>
      </c>
      <c r="L42" s="8">
        <f t="shared" si="9"/>
        <v>0.77631525243492627</v>
      </c>
      <c r="M42" s="8">
        <f t="shared" si="10"/>
        <v>0.83197007940674172</v>
      </c>
      <c r="Y42" s="19" t="s">
        <v>13</v>
      </c>
      <c r="Z42" s="19">
        <v>0.85308170999999999</v>
      </c>
      <c r="AC42" s="20">
        <f t="shared" si="3"/>
        <v>8368094.7175448854</v>
      </c>
      <c r="AD42" s="19">
        <f t="shared" si="5"/>
        <v>150112.67640013061</v>
      </c>
      <c r="AE42" s="19">
        <f t="shared" si="4"/>
        <v>150112.67640013061</v>
      </c>
    </row>
    <row r="43" spans="1:31" ht="15" customHeight="1" x14ac:dyDescent="0.2">
      <c r="A43" s="12">
        <v>31</v>
      </c>
      <c r="B43" s="9">
        <f t="shared" si="12"/>
        <v>0.41765732465591482</v>
      </c>
      <c r="C43" s="9">
        <f t="shared" si="12"/>
        <v>0.54859343323779564</v>
      </c>
      <c r="D43" s="9">
        <f t="shared" si="12"/>
        <v>0.6574414411158821</v>
      </c>
      <c r="E43" s="9">
        <f t="shared" si="12"/>
        <v>0.74230580867764206</v>
      </c>
      <c r="F43" s="9">
        <f t="shared" si="12"/>
        <v>0.8064442723619667</v>
      </c>
      <c r="H43" s="12">
        <v>31</v>
      </c>
      <c r="I43" s="9">
        <f t="shared" si="1"/>
        <v>0.4758915921903234</v>
      </c>
      <c r="J43" s="9">
        <f t="shared" si="7"/>
        <v>0.59373408991401611</v>
      </c>
      <c r="K43" s="9">
        <f t="shared" si="8"/>
        <v>0.69169729700429383</v>
      </c>
      <c r="L43" s="9">
        <f t="shared" si="9"/>
        <v>0.7680752278098778</v>
      </c>
      <c r="M43" s="9">
        <f t="shared" si="10"/>
        <v>0.82579984512576998</v>
      </c>
      <c r="Y43" s="19" t="s">
        <v>14</v>
      </c>
      <c r="Z43" s="19">
        <v>6.7348748E-2</v>
      </c>
      <c r="AC43" s="20">
        <f t="shared" si="3"/>
        <v>8218018.0139485262</v>
      </c>
      <c r="AD43" s="19">
        <f t="shared" si="5"/>
        <v>150076.70359635912</v>
      </c>
      <c r="AE43" s="19">
        <f t="shared" si="4"/>
        <v>150076.70359635912</v>
      </c>
    </row>
    <row r="44" spans="1:31" ht="15" customHeight="1" x14ac:dyDescent="0.2">
      <c r="A44" s="7">
        <v>32</v>
      </c>
      <c r="B44" s="8">
        <f t="shared" si="12"/>
        <v>0.40059422328714622</v>
      </c>
      <c r="C44" s="8">
        <f t="shared" si="12"/>
        <v>0.53363105352773432</v>
      </c>
      <c r="D44" s="8">
        <f t="shared" si="12"/>
        <v>0.6454457987999761</v>
      </c>
      <c r="E44" s="8">
        <f t="shared" si="12"/>
        <v>0.73312467617467536</v>
      </c>
      <c r="F44" s="8">
        <f t="shared" si="12"/>
        <v>0.79955982340853449</v>
      </c>
      <c r="H44" s="7">
        <v>32</v>
      </c>
      <c r="I44" s="8">
        <f t="shared" ref="I44:I75" si="13">$I$6+((1-$I$6)*B44)</f>
        <v>0.46053480095843158</v>
      </c>
      <c r="J44" s="8">
        <f t="shared" si="7"/>
        <v>0.58026794817496086</v>
      </c>
      <c r="K44" s="8">
        <f t="shared" si="8"/>
        <v>0.68090121891997846</v>
      </c>
      <c r="L44" s="8">
        <f t="shared" si="9"/>
        <v>0.75981220855720777</v>
      </c>
      <c r="M44" s="8">
        <f t="shared" si="10"/>
        <v>0.81960384106768103</v>
      </c>
      <c r="Y44" s="19" t="s">
        <v>15</v>
      </c>
      <c r="Z44" s="19">
        <v>-4.1679277000000001E-2</v>
      </c>
      <c r="AC44" s="20">
        <f t="shared" si="3"/>
        <v>8068072.4849997014</v>
      </c>
      <c r="AD44" s="19">
        <f t="shared" si="5"/>
        <v>149945.52894882485</v>
      </c>
      <c r="AE44" s="19">
        <f t="shared" si="4"/>
        <v>149945.52894882485</v>
      </c>
    </row>
    <row r="45" spans="1:31" ht="15" customHeight="1" x14ac:dyDescent="0.2">
      <c r="A45" s="12">
        <v>33</v>
      </c>
      <c r="B45" s="9">
        <f t="shared" si="12"/>
        <v>0.38394052644812537</v>
      </c>
      <c r="C45" s="9">
        <f t="shared" si="12"/>
        <v>0.51881190042122549</v>
      </c>
      <c r="D45" s="9">
        <f t="shared" si="12"/>
        <v>0.63346823999085211</v>
      </c>
      <c r="E45" s="9">
        <f t="shared" si="12"/>
        <v>0.72392136973114707</v>
      </c>
      <c r="F45" s="9">
        <f t="shared" si="12"/>
        <v>0.79264811908763644</v>
      </c>
      <c r="H45" s="12">
        <v>33</v>
      </c>
      <c r="I45" s="9">
        <f t="shared" si="13"/>
        <v>0.4455464738033128</v>
      </c>
      <c r="J45" s="9">
        <f t="shared" si="7"/>
        <v>0.56693071037910292</v>
      </c>
      <c r="K45" s="9">
        <f t="shared" si="8"/>
        <v>0.67012141599176689</v>
      </c>
      <c r="L45" s="9">
        <f t="shared" si="9"/>
        <v>0.75152923275803241</v>
      </c>
      <c r="M45" s="9">
        <f t="shared" si="10"/>
        <v>0.81338330717887275</v>
      </c>
      <c r="Y45" s="19" t="s">
        <v>16</v>
      </c>
      <c r="Z45" s="19">
        <v>-1.02286E-3</v>
      </c>
      <c r="AC45" s="20">
        <f t="shared" si="3"/>
        <v>7918352.9998856513</v>
      </c>
      <c r="AD45" s="19">
        <f t="shared" si="5"/>
        <v>149719.4851140501</v>
      </c>
      <c r="AE45" s="19">
        <f t="shared" si="4"/>
        <v>149719.4851140501</v>
      </c>
    </row>
    <row r="46" spans="1:31" ht="15" customHeight="1" x14ac:dyDescent="0.2">
      <c r="A46" s="7">
        <v>34</v>
      </c>
      <c r="B46" s="8">
        <f t="shared" si="12"/>
        <v>0.36771044251971519</v>
      </c>
      <c r="C46" s="8">
        <f t="shared" si="12"/>
        <v>0.50414950182925966</v>
      </c>
      <c r="D46" s="8">
        <f t="shared" si="12"/>
        <v>0.62151630844591776</v>
      </c>
      <c r="E46" s="8">
        <f t="shared" si="12"/>
        <v>0.7146992981078546</v>
      </c>
      <c r="F46" s="8">
        <f t="shared" si="12"/>
        <v>0.78571056035015696</v>
      </c>
      <c r="H46" s="7">
        <v>34</v>
      </c>
      <c r="I46" s="8">
        <f t="shared" si="13"/>
        <v>0.43093939826774363</v>
      </c>
      <c r="J46" s="8">
        <f t="shared" si="7"/>
        <v>0.55373455164633367</v>
      </c>
      <c r="K46" s="8">
        <f t="shared" si="8"/>
        <v>0.659364677601326</v>
      </c>
      <c r="L46" s="8">
        <f t="shared" si="9"/>
        <v>0.74322936829706909</v>
      </c>
      <c r="M46" s="8">
        <f t="shared" si="10"/>
        <v>0.80713950431514125</v>
      </c>
      <c r="Y46" s="19" t="s">
        <v>6</v>
      </c>
      <c r="Z46" s="19">
        <f>(1+(1/10^9))^(10^9)</f>
        <v>2.7182820308145095</v>
      </c>
      <c r="AC46" s="20">
        <f t="shared" si="3"/>
        <v>7768953.8555739718</v>
      </c>
      <c r="AD46" s="19">
        <f t="shared" si="5"/>
        <v>149399.14431167953</v>
      </c>
      <c r="AE46" s="19">
        <f t="shared" si="4"/>
        <v>149399.14431167953</v>
      </c>
    </row>
    <row r="47" spans="1:31" ht="15" customHeight="1" x14ac:dyDescent="0.2">
      <c r="A47" s="12">
        <v>35</v>
      </c>
      <c r="B47" s="9">
        <f t="shared" si="12"/>
        <v>0.35191598780039796</v>
      </c>
      <c r="C47" s="9">
        <f t="shared" si="12"/>
        <v>0.48965677038997313</v>
      </c>
      <c r="D47" s="9">
        <f t="shared" si="12"/>
        <v>0.60959748322579899</v>
      </c>
      <c r="E47" s="9">
        <f t="shared" si="12"/>
        <v>0.70546189818391603</v>
      </c>
      <c r="F47" s="9">
        <f t="shared" si="12"/>
        <v>0.77874857031502276</v>
      </c>
      <c r="H47" s="12">
        <v>35</v>
      </c>
      <c r="I47" s="9">
        <f t="shared" si="13"/>
        <v>0.41672438902035813</v>
      </c>
      <c r="J47" s="9">
        <f t="shared" si="7"/>
        <v>0.54069109335097587</v>
      </c>
      <c r="K47" s="9">
        <f t="shared" si="8"/>
        <v>0.64863773490321908</v>
      </c>
      <c r="L47" s="9">
        <f t="shared" si="9"/>
        <v>0.73491570836552444</v>
      </c>
      <c r="M47" s="9">
        <f t="shared" si="10"/>
        <v>0.80087371328352053</v>
      </c>
      <c r="AC47" s="20">
        <f t="shared" si="3"/>
        <v>7619968.5403224872</v>
      </c>
      <c r="AD47" s="19">
        <f t="shared" si="5"/>
        <v>148985.31525148451</v>
      </c>
      <c r="AE47" s="19">
        <f t="shared" si="4"/>
        <v>148985.31525148451</v>
      </c>
    </row>
    <row r="48" spans="1:31" ht="15" customHeight="1" x14ac:dyDescent="0.2">
      <c r="A48" s="7">
        <v>36</v>
      </c>
      <c r="B48" s="8">
        <f t="shared" si="12"/>
        <v>0.33656702385270076</v>
      </c>
      <c r="C48" s="8">
        <f t="shared" si="12"/>
        <v>0.47534596415205982</v>
      </c>
      <c r="D48" s="8">
        <f t="shared" si="12"/>
        <v>0.59771916012128501</v>
      </c>
      <c r="E48" s="8">
        <f t="shared" si="12"/>
        <v>0.69621262987074395</v>
      </c>
      <c r="F48" s="8">
        <f t="shared" si="12"/>
        <v>0.77176359316491283</v>
      </c>
      <c r="H48" s="7">
        <v>36</v>
      </c>
      <c r="I48" s="8">
        <f t="shared" si="13"/>
        <v>0.40291032146743067</v>
      </c>
      <c r="J48" s="8">
        <f t="shared" si="7"/>
        <v>0.52781136773685389</v>
      </c>
      <c r="K48" s="8">
        <f t="shared" si="8"/>
        <v>0.63794724410915649</v>
      </c>
      <c r="L48" s="8">
        <f t="shared" si="9"/>
        <v>0.72659136688366954</v>
      </c>
      <c r="M48" s="8">
        <f t="shared" si="10"/>
        <v>0.79458723384842156</v>
      </c>
      <c r="AC48" s="20">
        <f t="shared" si="3"/>
        <v>7471489.5015160628</v>
      </c>
      <c r="AD48" s="19">
        <f t="shared" si="5"/>
        <v>148479.03880642448</v>
      </c>
      <c r="AE48" s="19">
        <f t="shared" si="4"/>
        <v>148479.03880642448</v>
      </c>
    </row>
    <row r="49" spans="1:31" ht="15" customHeight="1" x14ac:dyDescent="0.2">
      <c r="A49" s="12">
        <v>37</v>
      </c>
      <c r="B49" s="9">
        <f t="shared" si="12"/>
        <v>0.32167131310951735</v>
      </c>
      <c r="C49" s="9">
        <f t="shared" si="12"/>
        <v>0.46122865241015226</v>
      </c>
      <c r="D49" s="9">
        <f t="shared" si="12"/>
        <v>0.58588863352357767</v>
      </c>
      <c r="E49" s="9">
        <f t="shared" si="12"/>
        <v>0.68695497095265323</v>
      </c>
      <c r="F49" s="9">
        <f t="shared" si="12"/>
        <v>0.76475709300398442</v>
      </c>
      <c r="H49" s="12">
        <v>37</v>
      </c>
      <c r="I49" s="9">
        <f t="shared" si="13"/>
        <v>0.38950418179856561</v>
      </c>
      <c r="J49" s="9">
        <f t="shared" si="7"/>
        <v>0.51510578716913702</v>
      </c>
      <c r="K49" s="9">
        <f t="shared" si="8"/>
        <v>0.62729977017121985</v>
      </c>
      <c r="L49" s="9">
        <f t="shared" si="9"/>
        <v>0.71825947385738786</v>
      </c>
      <c r="M49" s="9">
        <f t="shared" si="10"/>
        <v>0.78828138370358602</v>
      </c>
      <c r="AC49" s="20">
        <f t="shared" si="3"/>
        <v>7323607.9190447209</v>
      </c>
      <c r="AD49" s="19">
        <f t="shared" si="5"/>
        <v>147881.58247134183</v>
      </c>
      <c r="AE49" s="19">
        <f t="shared" si="4"/>
        <v>147881.58247134183</v>
      </c>
    </row>
    <row r="50" spans="1:31" ht="15" customHeight="1" x14ac:dyDescent="0.2">
      <c r="A50" s="7">
        <v>38</v>
      </c>
      <c r="B50" s="8">
        <f t="shared" si="12"/>
        <v>0.30723459063803688</v>
      </c>
      <c r="C50" s="8">
        <f t="shared" si="12"/>
        <v>0.44731568681398609</v>
      </c>
      <c r="D50" s="8">
        <f t="shared" si="12"/>
        <v>0.57411307883095208</v>
      </c>
      <c r="E50" s="8">
        <f t="shared" si="12"/>
        <v>0.67769241187036378</v>
      </c>
      <c r="F50" s="8">
        <f t="shared" si="12"/>
        <v>0.75773055267941569</v>
      </c>
      <c r="H50" s="7">
        <v>38</v>
      </c>
      <c r="I50" s="8">
        <f t="shared" si="13"/>
        <v>0.37651113157423322</v>
      </c>
      <c r="J50" s="8">
        <f t="shared" si="7"/>
        <v>0.50258411813258752</v>
      </c>
      <c r="K50" s="8">
        <f t="shared" si="8"/>
        <v>0.61670177094785683</v>
      </c>
      <c r="L50" s="8">
        <f t="shared" si="9"/>
        <v>0.70992317068332744</v>
      </c>
      <c r="M50" s="8">
        <f t="shared" si="10"/>
        <v>0.78195749741147413</v>
      </c>
      <c r="AC50" s="20">
        <f t="shared" si="3"/>
        <v>7176413.4853869006</v>
      </c>
      <c r="AD50" s="19">
        <f t="shared" si="5"/>
        <v>147194.43365782034</v>
      </c>
      <c r="AE50" s="19">
        <f t="shared" si="4"/>
        <v>147194.43365782034</v>
      </c>
    </row>
    <row r="51" spans="1:31" ht="15" customHeight="1" x14ac:dyDescent="0.2">
      <c r="A51" s="12">
        <v>39</v>
      </c>
      <c r="B51" s="9">
        <f t="shared" si="12"/>
        <v>0.29326064985928041</v>
      </c>
      <c r="C51" s="9">
        <f t="shared" si="12"/>
        <v>0.43361717780787623</v>
      </c>
      <c r="D51" s="9">
        <f t="shared" si="12"/>
        <v>0.56239953548010835</v>
      </c>
      <c r="E51" s="9">
        <f t="shared" si="12"/>
        <v>0.66842845046397603</v>
      </c>
      <c r="F51" s="9">
        <f t="shared" si="12"/>
        <v>0.75068547256867812</v>
      </c>
      <c r="H51" s="12">
        <v>39</v>
      </c>
      <c r="I51" s="9">
        <f t="shared" si="13"/>
        <v>0.3639345848733524</v>
      </c>
      <c r="J51" s="9">
        <f t="shared" si="7"/>
        <v>0.49025546002708864</v>
      </c>
      <c r="K51" s="9">
        <f t="shared" si="8"/>
        <v>0.60615958193209751</v>
      </c>
      <c r="L51" s="9">
        <f t="shared" si="9"/>
        <v>0.70158560541757842</v>
      </c>
      <c r="M51" s="9">
        <f t="shared" si="10"/>
        <v>0.77561692531181026</v>
      </c>
      <c r="AC51" s="20">
        <f t="shared" si="3"/>
        <v>7029994.1935013542</v>
      </c>
      <c r="AD51" s="19">
        <f t="shared" si="5"/>
        <v>146419.29188554641</v>
      </c>
      <c r="AE51" s="19">
        <f t="shared" si="4"/>
        <v>146419.29188554641</v>
      </c>
    </row>
    <row r="52" spans="1:31" ht="15" customHeight="1" x14ac:dyDescent="0.2">
      <c r="A52" s="7">
        <v>40</v>
      </c>
      <c r="B52" s="8">
        <f t="shared" ref="B52:F61" si="14">$Z$85/(1+($Z$86*($Z$46^($Z$42*$Z$46^(($Z$43*$D$5)+($Z$44*B$10)+($Z$45*$D$5*B$10))*$Z$87*($A52/100)))))</f>
        <v>0.27975143998015528</v>
      </c>
      <c r="C52" s="8">
        <f t="shared" si="14"/>
        <v>0.42014247639394525</v>
      </c>
      <c r="D52" s="8">
        <f t="shared" si="14"/>
        <v>0.55075489068489503</v>
      </c>
      <c r="E52" s="8">
        <f t="shared" si="14"/>
        <v>0.65916658669221884</v>
      </c>
      <c r="F52" s="8">
        <f t="shared" si="14"/>
        <v>0.74362336933455586</v>
      </c>
      <c r="H52" s="7">
        <v>40</v>
      </c>
      <c r="I52" s="8">
        <f t="shared" si="13"/>
        <v>0.35177629598213978</v>
      </c>
      <c r="J52" s="8">
        <f t="shared" si="7"/>
        <v>0.47812822875455074</v>
      </c>
      <c r="K52" s="8">
        <f t="shared" si="8"/>
        <v>0.59567940161640553</v>
      </c>
      <c r="L52" s="8">
        <f t="shared" si="9"/>
        <v>0.6932499280229969</v>
      </c>
      <c r="M52" s="8">
        <f t="shared" si="10"/>
        <v>0.76926103240110022</v>
      </c>
      <c r="AC52" s="20">
        <f t="shared" si="3"/>
        <v>6884436.1335611874</v>
      </c>
      <c r="AD52" s="19">
        <f t="shared" si="5"/>
        <v>145558.05994016677</v>
      </c>
      <c r="AE52" s="19">
        <f t="shared" si="4"/>
        <v>145558.05994016677</v>
      </c>
    </row>
    <row r="53" spans="1:31" ht="15" customHeight="1" x14ac:dyDescent="0.2">
      <c r="A53" s="12">
        <v>41</v>
      </c>
      <c r="B53" s="9">
        <f t="shared" si="14"/>
        <v>0.26670717290704765</v>
      </c>
      <c r="C53" s="9">
        <f t="shared" si="14"/>
        <v>0.40690016115267491</v>
      </c>
      <c r="D53" s="9">
        <f t="shared" si="14"/>
        <v>0.53918586395885593</v>
      </c>
      <c r="E53" s="9">
        <f t="shared" si="14"/>
        <v>0.64991031734489735</v>
      </c>
      <c r="F53" s="9">
        <f t="shared" si="14"/>
        <v>0.73654577465003312</v>
      </c>
      <c r="H53" s="12">
        <v>41</v>
      </c>
      <c r="I53" s="9">
        <f t="shared" si="13"/>
        <v>0.34003645561634288</v>
      </c>
      <c r="J53" s="9">
        <f t="shared" si="7"/>
        <v>0.46621014503740743</v>
      </c>
      <c r="K53" s="9">
        <f t="shared" si="8"/>
        <v>0.58526727756297037</v>
      </c>
      <c r="L53" s="9">
        <f t="shared" si="9"/>
        <v>0.6849192856104076</v>
      </c>
      <c r="M53" s="9">
        <f t="shared" si="10"/>
        <v>0.76289119718502985</v>
      </c>
      <c r="AC53" s="20">
        <f t="shared" si="3"/>
        <v>6739823.2994856993</v>
      </c>
      <c r="AD53" s="19">
        <f t="shared" si="5"/>
        <v>144612.83407548815</v>
      </c>
      <c r="AE53" s="19">
        <f t="shared" si="4"/>
        <v>144612.83407548815</v>
      </c>
    </row>
    <row r="54" spans="1:31" ht="15" customHeight="1" x14ac:dyDescent="0.2">
      <c r="A54" s="7">
        <v>42</v>
      </c>
      <c r="B54" s="8">
        <f t="shared" si="14"/>
        <v>0.25412643746880137</v>
      </c>
      <c r="C54" s="8">
        <f t="shared" si="14"/>
        <v>0.39389803039861276</v>
      </c>
      <c r="D54" s="8">
        <f t="shared" si="14"/>
        <v>0.52769899249120067</v>
      </c>
      <c r="E54" s="8">
        <f t="shared" si="14"/>
        <v>0.64066313076551051</v>
      </c>
      <c r="F54" s="8">
        <f t="shared" si="14"/>
        <v>0.7294542338952601</v>
      </c>
      <c r="H54" s="7">
        <v>42</v>
      </c>
      <c r="I54" s="8">
        <f t="shared" si="13"/>
        <v>0.32871379372192122</v>
      </c>
      <c r="J54" s="8">
        <f t="shared" si="7"/>
        <v>0.45450822735875152</v>
      </c>
      <c r="K54" s="8">
        <f t="shared" si="8"/>
        <v>0.57492909324208064</v>
      </c>
      <c r="L54" s="8">
        <f t="shared" si="9"/>
        <v>0.67659681768895941</v>
      </c>
      <c r="M54" s="8">
        <f t="shared" si="10"/>
        <v>0.75650881050573404</v>
      </c>
      <c r="Y54" s="25" t="s">
        <v>49</v>
      </c>
      <c r="Z54" s="25"/>
      <c r="AC54" s="20">
        <f t="shared" si="3"/>
        <v>6596237.406140008</v>
      </c>
      <c r="AD54" s="19">
        <f t="shared" si="5"/>
        <v>143585.89334569126</v>
      </c>
      <c r="AE54" s="19">
        <f t="shared" si="4"/>
        <v>143585.89334569126</v>
      </c>
    </row>
    <row r="55" spans="1:31" ht="15" customHeight="1" x14ac:dyDescent="0.2">
      <c r="A55" s="12">
        <v>43</v>
      </c>
      <c r="B55" s="9">
        <f t="shared" si="14"/>
        <v>0.24200631887531371</v>
      </c>
      <c r="C55" s="9">
        <f t="shared" si="14"/>
        <v>0.38114309929819046</v>
      </c>
      <c r="D55" s="9">
        <f t="shared" si="14"/>
        <v>0.51630061743849465</v>
      </c>
      <c r="E55" s="9">
        <f t="shared" si="14"/>
        <v>0.63142850160094754</v>
      </c>
      <c r="F55" s="9">
        <f t="shared" si="14"/>
        <v>0.72235030482890339</v>
      </c>
      <c r="H55" s="12">
        <v>43</v>
      </c>
      <c r="I55" s="9">
        <f t="shared" si="13"/>
        <v>0.31780568698778233</v>
      </c>
      <c r="J55" s="9">
        <f t="shared" si="7"/>
        <v>0.44302878936837142</v>
      </c>
      <c r="K55" s="9">
        <f t="shared" si="8"/>
        <v>0.56467055569464519</v>
      </c>
      <c r="L55" s="9">
        <f t="shared" si="9"/>
        <v>0.66828565144085283</v>
      </c>
      <c r="M55" s="9">
        <f t="shared" si="10"/>
        <v>0.75011527434601299</v>
      </c>
      <c r="Y55" s="26" t="s">
        <v>18</v>
      </c>
      <c r="Z55" s="26" t="s">
        <v>17</v>
      </c>
      <c r="AC55" s="20">
        <f t="shared" si="3"/>
        <v>6453757.717981183</v>
      </c>
      <c r="AD55" s="19">
        <f t="shared" si="5"/>
        <v>142479.68815882504</v>
      </c>
      <c r="AE55" s="19">
        <f t="shared" si="4"/>
        <v>142479.68815882504</v>
      </c>
    </row>
    <row r="56" spans="1:31" ht="15" customHeight="1" x14ac:dyDescent="0.2">
      <c r="A56" s="7">
        <v>44</v>
      </c>
      <c r="B56" s="8">
        <f t="shared" si="14"/>
        <v>0.23034252146843281</v>
      </c>
      <c r="C56" s="8">
        <f t="shared" si="14"/>
        <v>0.36864160173120292</v>
      </c>
      <c r="D56" s="8">
        <f t="shared" si="14"/>
        <v>0.50499687118662551</v>
      </c>
      <c r="E56" s="8">
        <f t="shared" si="14"/>
        <v>0.62220988559502544</v>
      </c>
      <c r="F56" s="8">
        <f t="shared" si="14"/>
        <v>0.71523555623626234</v>
      </c>
      <c r="H56" s="7">
        <v>44</v>
      </c>
      <c r="I56" s="8">
        <f t="shared" si="13"/>
        <v>0.30730826932158956</v>
      </c>
      <c r="J56" s="8">
        <f t="shared" si="7"/>
        <v>0.43177744155808262</v>
      </c>
      <c r="K56" s="8">
        <f t="shared" si="8"/>
        <v>0.554497184067963</v>
      </c>
      <c r="L56" s="8">
        <f t="shared" si="9"/>
        <v>0.65998889703552288</v>
      </c>
      <c r="M56" s="8">
        <f t="shared" si="10"/>
        <v>0.74371200061263609</v>
      </c>
      <c r="Y56" s="19">
        <v>0</v>
      </c>
      <c r="Z56" s="19" t="s">
        <v>20</v>
      </c>
      <c r="AC56" s="20">
        <f t="shared" si="3"/>
        <v>6312460.8898328189</v>
      </c>
      <c r="AD56" s="19">
        <f t="shared" si="5"/>
        <v>141296.82814836409</v>
      </c>
      <c r="AE56" s="19">
        <f t="shared" si="4"/>
        <v>141296.82814836409</v>
      </c>
    </row>
    <row r="57" spans="1:31" ht="15" customHeight="1" x14ac:dyDescent="0.2">
      <c r="A57" s="12">
        <v>45</v>
      </c>
      <c r="B57" s="9">
        <f t="shared" si="14"/>
        <v>0.21912949297692866</v>
      </c>
      <c r="C57" s="9">
        <f t="shared" si="14"/>
        <v>0.35639899663798447</v>
      </c>
      <c r="D57" s="9">
        <f t="shared" si="14"/>
        <v>0.49379366562958982</v>
      </c>
      <c r="E57" s="9">
        <f t="shared" si="14"/>
        <v>0.61301071444239053</v>
      </c>
      <c r="F57" s="9">
        <f t="shared" si="14"/>
        <v>0.70811156655661012</v>
      </c>
      <c r="H57" s="12">
        <v>45</v>
      </c>
      <c r="I57" s="9">
        <f t="shared" si="13"/>
        <v>0.29721654367923578</v>
      </c>
      <c r="J57" s="9">
        <f t="shared" si="7"/>
        <v>0.42075909697418601</v>
      </c>
      <c r="K57" s="9">
        <f t="shared" si="8"/>
        <v>0.54441429906663086</v>
      </c>
      <c r="L57" s="9">
        <f t="shared" si="9"/>
        <v>0.65170964299815148</v>
      </c>
      <c r="M57" s="9">
        <f t="shared" si="10"/>
        <v>0.73730040990094914</v>
      </c>
      <c r="Y57" s="19">
        <v>5</v>
      </c>
      <c r="Z57" s="19" t="s">
        <v>22</v>
      </c>
      <c r="AC57" s="20">
        <f t="shared" si="3"/>
        <v>6172420.8203698723</v>
      </c>
      <c r="AD57" s="19">
        <f t="shared" si="5"/>
        <v>140040.06946294662</v>
      </c>
      <c r="AE57" s="19">
        <f t="shared" si="4"/>
        <v>140040.06946294662</v>
      </c>
    </row>
    <row r="58" spans="1:31" ht="15" customHeight="1" x14ac:dyDescent="0.2">
      <c r="A58" s="7">
        <v>46</v>
      </c>
      <c r="B58" s="8">
        <f t="shared" si="14"/>
        <v>0.2083605486598514</v>
      </c>
      <c r="C58" s="8">
        <f t="shared" si="14"/>
        <v>0.34441997856097362</v>
      </c>
      <c r="D58" s="8">
        <f t="shared" si="14"/>
        <v>0.48269668150341022</v>
      </c>
      <c r="E58" s="8">
        <f t="shared" si="14"/>
        <v>0.60383439071897305</v>
      </c>
      <c r="F58" s="8">
        <f t="shared" si="14"/>
        <v>0.70097992249228602</v>
      </c>
      <c r="H58" s="7">
        <v>46</v>
      </c>
      <c r="I58" s="8">
        <f t="shared" si="13"/>
        <v>0.28752449379386624</v>
      </c>
      <c r="J58" s="8">
        <f t="shared" si="7"/>
        <v>0.40997798070487623</v>
      </c>
      <c r="K58" s="8">
        <f t="shared" si="8"/>
        <v>0.53442701335306919</v>
      </c>
      <c r="L58" s="8">
        <f t="shared" si="9"/>
        <v>0.64345095164707578</v>
      </c>
      <c r="M58" s="8">
        <f t="shared" si="10"/>
        <v>0.73088193024305737</v>
      </c>
      <c r="Y58" s="19">
        <v>10</v>
      </c>
      <c r="Z58" s="19" t="s">
        <v>23</v>
      </c>
      <c r="AC58" s="20">
        <f t="shared" si="3"/>
        <v>6033708.5187926274</v>
      </c>
      <c r="AD58" s="19">
        <f t="shared" si="5"/>
        <v>138712.30157724489</v>
      </c>
      <c r="AE58" s="19">
        <f t="shared" si="4"/>
        <v>138712.30157724489</v>
      </c>
    </row>
    <row r="59" spans="1:31" ht="15" customHeight="1" x14ac:dyDescent="0.2">
      <c r="A59" s="12">
        <v>47</v>
      </c>
      <c r="B59" s="9">
        <f t="shared" si="14"/>
        <v>0.19802799390595133</v>
      </c>
      <c r="C59" s="9">
        <f t="shared" si="14"/>
        <v>0.33270849206231184</v>
      </c>
      <c r="D59" s="9">
        <f t="shared" si="14"/>
        <v>0.47171135880516291</v>
      </c>
      <c r="E59" s="9">
        <f t="shared" si="14"/>
        <v>0.5946842829047726</v>
      </c>
      <c r="F59" s="9">
        <f t="shared" si="14"/>
        <v>0.6938422176021225</v>
      </c>
      <c r="H59" s="12">
        <v>47</v>
      </c>
      <c r="I59" s="9">
        <f t="shared" si="13"/>
        <v>0.27822519451535621</v>
      </c>
      <c r="J59" s="9">
        <f t="shared" si="7"/>
        <v>0.39943764285608063</v>
      </c>
      <c r="K59" s="9">
        <f t="shared" si="8"/>
        <v>0.52454022292464664</v>
      </c>
      <c r="L59" s="9">
        <f t="shared" si="9"/>
        <v>0.63521585461429531</v>
      </c>
      <c r="M59" s="9">
        <f t="shared" si="10"/>
        <v>0.72445799584191028</v>
      </c>
      <c r="Y59" s="19">
        <v>15</v>
      </c>
      <c r="Z59" s="19" t="s">
        <v>25</v>
      </c>
      <c r="AC59" s="20">
        <f t="shared" si="3"/>
        <v>5896391.9850645363</v>
      </c>
      <c r="AD59" s="19">
        <f t="shared" si="5"/>
        <v>137316.53372809105</v>
      </c>
      <c r="AE59" s="19">
        <f t="shared" si="4"/>
        <v>137316.53372809105</v>
      </c>
    </row>
    <row r="60" spans="1:31" ht="15" customHeight="1" x14ac:dyDescent="0.2">
      <c r="A60" s="7">
        <v>48</v>
      </c>
      <c r="B60" s="8">
        <f t="shared" si="14"/>
        <v>0.18812324404501879</v>
      </c>
      <c r="C60" s="8">
        <f t="shared" si="14"/>
        <v>0.32126774967834065</v>
      </c>
      <c r="D60" s="8">
        <f t="shared" si="14"/>
        <v>0.46084288831875009</v>
      </c>
      <c r="E60" s="8">
        <f t="shared" si="14"/>
        <v>0.58556372051424455</v>
      </c>
      <c r="F60" s="8">
        <f t="shared" si="14"/>
        <v>0.6867000508818405</v>
      </c>
      <c r="H60" s="7">
        <v>48</v>
      </c>
      <c r="I60" s="8">
        <f t="shared" si="13"/>
        <v>0.2693109196405169</v>
      </c>
      <c r="J60" s="8">
        <f t="shared" si="7"/>
        <v>0.38914097471050657</v>
      </c>
      <c r="K60" s="8">
        <f t="shared" si="8"/>
        <v>0.51475859948687508</v>
      </c>
      <c r="L60" s="8">
        <f t="shared" si="9"/>
        <v>0.62700734846282014</v>
      </c>
      <c r="M60" s="8">
        <f t="shared" si="10"/>
        <v>0.71803004579365648</v>
      </c>
      <c r="Y60" s="19">
        <v>20</v>
      </c>
      <c r="Z60" s="19" t="s">
        <v>27</v>
      </c>
      <c r="AC60" s="20">
        <f t="shared" si="3"/>
        <v>5760536.1039843764</v>
      </c>
      <c r="AD60" s="19">
        <f t="shared" si="5"/>
        <v>135855.88108015992</v>
      </c>
      <c r="AE60" s="19">
        <f t="shared" si="4"/>
        <v>135855.88108015992</v>
      </c>
    </row>
    <row r="61" spans="1:31" ht="15" customHeight="1" x14ac:dyDescent="0.2">
      <c r="A61" s="12">
        <v>49</v>
      </c>
      <c r="B61" s="9">
        <f t="shared" si="14"/>
        <v>0.17863694031479729</v>
      </c>
      <c r="C61" s="9">
        <f t="shared" si="14"/>
        <v>0.31010025305721539</v>
      </c>
      <c r="D61" s="9">
        <f t="shared" si="14"/>
        <v>0.45009620426079838</v>
      </c>
      <c r="E61" s="9">
        <f t="shared" si="14"/>
        <v>0.57647598934898348</v>
      </c>
      <c r="F61" s="9">
        <f t="shared" si="14"/>
        <v>0.67955502533409518</v>
      </c>
      <c r="H61" s="12">
        <v>49</v>
      </c>
      <c r="I61" s="9">
        <f t="shared" si="13"/>
        <v>0.26077324628331755</v>
      </c>
      <c r="J61" s="9">
        <f t="shared" si="7"/>
        <v>0.37909022775149381</v>
      </c>
      <c r="K61" s="9">
        <f t="shared" si="8"/>
        <v>0.50508658383471861</v>
      </c>
      <c r="L61" s="9">
        <f t="shared" si="9"/>
        <v>0.61882839041408511</v>
      </c>
      <c r="M61" s="9">
        <f t="shared" si="10"/>
        <v>0.71159952280068561</v>
      </c>
      <c r="AC61" s="20">
        <f t="shared" si="3"/>
        <v>5626202.5532599799</v>
      </c>
      <c r="AD61" s="19">
        <f t="shared" si="5"/>
        <v>134333.55072439648</v>
      </c>
      <c r="AE61" s="19">
        <f t="shared" si="4"/>
        <v>134333.55072439648</v>
      </c>
    </row>
    <row r="62" spans="1:31" ht="15" customHeight="1" x14ac:dyDescent="0.2">
      <c r="A62" s="7">
        <v>50</v>
      </c>
      <c r="B62" s="8">
        <f t="shared" ref="B62:F71" si="15">$Z$85/(1+($Z$86*($Z$46^($Z$42*$Z$46^(($Z$43*$D$5)+($Z$44*B$10)+($Z$45*$D$5*B$10))*$Z$87*($A62/100)))))</f>
        <v>0.16955906111013849</v>
      </c>
      <c r="C62" s="8">
        <f t="shared" si="15"/>
        <v>0.299207816917064</v>
      </c>
      <c r="D62" s="8">
        <f t="shared" si="15"/>
        <v>0.43947597805196847</v>
      </c>
      <c r="E62" s="8">
        <f t="shared" si="15"/>
        <v>0.56742432688674471</v>
      </c>
      <c r="F62" s="8">
        <f t="shared" si="15"/>
        <v>0.6724087465308769</v>
      </c>
      <c r="H62" s="7">
        <v>50</v>
      </c>
      <c r="I62" s="8">
        <f t="shared" si="13"/>
        <v>0.25260315499912467</v>
      </c>
      <c r="J62" s="8">
        <f t="shared" si="7"/>
        <v>0.36928703522535766</v>
      </c>
      <c r="K62" s="8">
        <f t="shared" si="8"/>
        <v>0.49552838024677159</v>
      </c>
      <c r="L62" s="8">
        <f t="shared" si="9"/>
        <v>0.61068189419807029</v>
      </c>
      <c r="M62" s="8">
        <f t="shared" si="10"/>
        <v>0.70516787187778918</v>
      </c>
      <c r="AC62" s="20">
        <f t="shared" si="3"/>
        <v>5493449.7256496055</v>
      </c>
      <c r="AD62" s="19">
        <f t="shared" si="5"/>
        <v>132752.82761037443</v>
      </c>
      <c r="AE62" s="19">
        <f t="shared" si="4"/>
        <v>132752.82761037443</v>
      </c>
    </row>
    <row r="63" spans="1:31" ht="15" customHeight="1" x14ac:dyDescent="0.2">
      <c r="A63" s="12">
        <v>51</v>
      </c>
      <c r="B63" s="9">
        <f t="shared" si="15"/>
        <v>0.16087902781574279</v>
      </c>
      <c r="C63" s="9">
        <f t="shared" si="15"/>
        <v>0.28859159545884955</v>
      </c>
      <c r="D63" s="9">
        <f t="shared" si="15"/>
        <v>0.4289866132111308</v>
      </c>
      <c r="E63" s="9">
        <f t="shared" si="15"/>
        <v>0.55841191782011446</v>
      </c>
      <c r="F63" s="9">
        <f t="shared" si="15"/>
        <v>0.66526282117101077</v>
      </c>
      <c r="H63" s="12">
        <v>51</v>
      </c>
      <c r="I63" s="9">
        <f t="shared" si="13"/>
        <v>0.24479112503416853</v>
      </c>
      <c r="J63" s="9">
        <f t="shared" si="7"/>
        <v>0.35973243591296455</v>
      </c>
      <c r="K63" s="9">
        <f t="shared" si="8"/>
        <v>0.48608795189001774</v>
      </c>
      <c r="L63" s="9">
        <f t="shared" si="9"/>
        <v>0.60257072603810302</v>
      </c>
      <c r="M63" s="9">
        <f t="shared" si="10"/>
        <v>0.69873653905390964</v>
      </c>
      <c r="Y63" s="25" t="s">
        <v>50</v>
      </c>
      <c r="Z63" s="25"/>
      <c r="AC63" s="20">
        <f t="shared" si="3"/>
        <v>5362332.665139135</v>
      </c>
      <c r="AD63" s="19">
        <f t="shared" si="5"/>
        <v>131117.06051047053</v>
      </c>
      <c r="AE63" s="19">
        <f t="shared" si="4"/>
        <v>131117.06051047053</v>
      </c>
    </row>
    <row r="64" spans="1:31" ht="15" customHeight="1" x14ac:dyDescent="0.2">
      <c r="A64" s="7">
        <v>52</v>
      </c>
      <c r="B64" s="8">
        <f t="shared" si="15"/>
        <v>0.15258580468741095</v>
      </c>
      <c r="C64" s="8">
        <f t="shared" si="15"/>
        <v>0.2782521108698916</v>
      </c>
      <c r="D64" s="8">
        <f t="shared" si="15"/>
        <v>0.418632241362351</v>
      </c>
      <c r="E64" s="8">
        <f t="shared" si="15"/>
        <v>0.5494418897573653</v>
      </c>
      <c r="F64" s="8">
        <f t="shared" si="15"/>
        <v>0.65811885563550199</v>
      </c>
      <c r="H64" s="7">
        <v>52</v>
      </c>
      <c r="I64" s="8">
        <f t="shared" si="13"/>
        <v>0.23732722421866986</v>
      </c>
      <c r="J64" s="8">
        <f t="shared" si="7"/>
        <v>0.35042689978290242</v>
      </c>
      <c r="K64" s="8">
        <f t="shared" si="8"/>
        <v>0.47676901722611587</v>
      </c>
      <c r="L64" s="8">
        <f t="shared" si="9"/>
        <v>0.59449770078162878</v>
      </c>
      <c r="M64" s="8">
        <f t="shared" si="10"/>
        <v>0.69230697007195174</v>
      </c>
      <c r="Y64" s="26" t="s">
        <v>18</v>
      </c>
      <c r="Z64" s="26" t="s">
        <v>17</v>
      </c>
      <c r="AC64" s="20">
        <f t="shared" si="3"/>
        <v>5232903.0170293879</v>
      </c>
      <c r="AD64" s="19">
        <f t="shared" si="5"/>
        <v>129429.6481097471</v>
      </c>
      <c r="AE64" s="19">
        <f t="shared" si="4"/>
        <v>129429.6481097471</v>
      </c>
    </row>
    <row r="65" spans="1:31" ht="15" customHeight="1" x14ac:dyDescent="0.2">
      <c r="A65" s="12">
        <v>53</v>
      </c>
      <c r="B65" s="9">
        <f t="shared" si="15"/>
        <v>0.14466799239722589</v>
      </c>
      <c r="C65" s="9">
        <f t="shared" si="15"/>
        <v>0.26818928356039645</v>
      </c>
      <c r="D65" s="9">
        <f t="shared" si="15"/>
        <v>0.40841671933751372</v>
      </c>
      <c r="E65" s="9">
        <f t="shared" si="15"/>
        <v>0.54051730909717399</v>
      </c>
      <c r="F65" s="9">
        <f t="shared" si="15"/>
        <v>0.65097845454348835</v>
      </c>
      <c r="H65" s="12">
        <v>53</v>
      </c>
      <c r="I65" s="9">
        <f t="shared" si="13"/>
        <v>0.23020119315750331</v>
      </c>
      <c r="J65" s="9">
        <f t="shared" si="7"/>
        <v>0.34137035520435682</v>
      </c>
      <c r="K65" s="9">
        <f t="shared" si="8"/>
        <v>0.46757504740376232</v>
      </c>
      <c r="L65" s="9">
        <f t="shared" si="9"/>
        <v>0.58646557818745659</v>
      </c>
      <c r="M65" s="9">
        <f t="shared" si="10"/>
        <v>0.6858806090891395</v>
      </c>
      <c r="Y65" s="19">
        <v>0</v>
      </c>
      <c r="Z65" s="19" t="s">
        <v>19</v>
      </c>
      <c r="AC65" s="20">
        <f t="shared" si="3"/>
        <v>5105208.9917189218</v>
      </c>
      <c r="AD65" s="19">
        <f t="shared" si="5"/>
        <v>127694.02531046607</v>
      </c>
      <c r="AE65" s="19">
        <f t="shared" si="4"/>
        <v>127694.02531046607</v>
      </c>
    </row>
    <row r="66" spans="1:31" ht="15" customHeight="1" x14ac:dyDescent="0.2">
      <c r="A66" s="7">
        <v>54</v>
      </c>
      <c r="B66" s="8">
        <f t="shared" si="15"/>
        <v>0.13711391499418371</v>
      </c>
      <c r="C66" s="8">
        <f t="shared" si="15"/>
        <v>0.25840246378578868</v>
      </c>
      <c r="D66" s="8">
        <f t="shared" si="15"/>
        <v>0.39834362735075102</v>
      </c>
      <c r="E66" s="8">
        <f t="shared" si="15"/>
        <v>0.5316411770879973</v>
      </c>
      <c r="F66" s="8">
        <f t="shared" si="15"/>
        <v>0.64384321931155797</v>
      </c>
      <c r="H66" s="7">
        <v>54</v>
      </c>
      <c r="I66" s="8">
        <f t="shared" si="13"/>
        <v>0.22340252349476536</v>
      </c>
      <c r="J66" s="8">
        <f t="shared" si="7"/>
        <v>0.33256221740720981</v>
      </c>
      <c r="K66" s="8">
        <f t="shared" si="8"/>
        <v>0.45850926461567598</v>
      </c>
      <c r="L66" s="8">
        <f t="shared" si="9"/>
        <v>0.57847705937919758</v>
      </c>
      <c r="M66" s="8">
        <f t="shared" si="10"/>
        <v>0.67945889738040222</v>
      </c>
      <c r="Y66" s="19">
        <v>5</v>
      </c>
      <c r="Z66" s="19" t="s">
        <v>21</v>
      </c>
      <c r="AC66" s="20">
        <f t="shared" si="3"/>
        <v>4979295.3418843877</v>
      </c>
      <c r="AD66" s="19">
        <f t="shared" si="5"/>
        <v>125913.64983453415</v>
      </c>
      <c r="AE66" s="19">
        <f t="shared" si="4"/>
        <v>125913.64983453415</v>
      </c>
    </row>
    <row r="67" spans="1:31" ht="15" customHeight="1" x14ac:dyDescent="0.2">
      <c r="A67" s="12">
        <v>55</v>
      </c>
      <c r="B67" s="9">
        <f t="shared" si="15"/>
        <v>0.12991170015278833</v>
      </c>
      <c r="C67" s="9">
        <f t="shared" si="15"/>
        <v>0.24889046432157866</v>
      </c>
      <c r="D67" s="9">
        <f t="shared" si="15"/>
        <v>0.38841626821468045</v>
      </c>
      <c r="E67" s="9">
        <f t="shared" si="15"/>
        <v>0.522816426081954</v>
      </c>
      <c r="F67" s="9">
        <f t="shared" si="15"/>
        <v>0.63671474671917849</v>
      </c>
      <c r="H67" s="12">
        <v>55</v>
      </c>
      <c r="I67" s="9">
        <f t="shared" si="13"/>
        <v>0.2169205301375095</v>
      </c>
      <c r="J67" s="9">
        <f t="shared" si="7"/>
        <v>0.32400141788942083</v>
      </c>
      <c r="K67" s="9">
        <f t="shared" si="8"/>
        <v>0.44957464139321246</v>
      </c>
      <c r="L67" s="9">
        <f t="shared" si="9"/>
        <v>0.57053478347375863</v>
      </c>
      <c r="M67" s="9">
        <f t="shared" si="10"/>
        <v>0.67304327204726067</v>
      </c>
      <c r="Y67" s="19">
        <v>10</v>
      </c>
      <c r="Z67" s="19" t="s">
        <v>23</v>
      </c>
      <c r="AC67" s="20">
        <f t="shared" si="3"/>
        <v>4855203.352683506</v>
      </c>
      <c r="AD67" s="19">
        <f t="shared" si="5"/>
        <v>124091.98920088168</v>
      </c>
      <c r="AE67" s="19">
        <f t="shared" si="4"/>
        <v>124091.98920088168</v>
      </c>
    </row>
    <row r="68" spans="1:31" ht="15" customHeight="1" x14ac:dyDescent="0.2">
      <c r="A68" s="7">
        <v>56</v>
      </c>
      <c r="B68" s="8">
        <f t="shared" si="15"/>
        <v>0.12304935268782513</v>
      </c>
      <c r="C68" s="8">
        <f t="shared" si="15"/>
        <v>0.23965159387438745</v>
      </c>
      <c r="D68" s="8">
        <f t="shared" si="15"/>
        <v>0.37863766756283801</v>
      </c>
      <c r="E68" s="8">
        <f t="shared" si="15"/>
        <v>0.51404591599209082</v>
      </c>
      <c r="F68" s="8">
        <f t="shared" si="15"/>
        <v>0.62959462748296213</v>
      </c>
      <c r="H68" s="7">
        <v>56</v>
      </c>
      <c r="I68" s="8">
        <f t="shared" si="13"/>
        <v>0.21074441741904262</v>
      </c>
      <c r="J68" s="8">
        <f t="shared" si="7"/>
        <v>0.31568643448694872</v>
      </c>
      <c r="K68" s="8">
        <f t="shared" si="8"/>
        <v>0.44077390080655421</v>
      </c>
      <c r="L68" s="8">
        <f t="shared" si="9"/>
        <v>0.56264132439288173</v>
      </c>
      <c r="M68" s="8">
        <f t="shared" si="10"/>
        <v>0.66663516473466589</v>
      </c>
      <c r="Y68" s="19">
        <v>15</v>
      </c>
      <c r="Z68" s="19" t="s">
        <v>24</v>
      </c>
      <c r="AC68" s="20">
        <f t="shared" si="3"/>
        <v>4732970.8445354747</v>
      </c>
      <c r="AD68" s="19">
        <f t="shared" si="5"/>
        <v>122232.50814803131</v>
      </c>
      <c r="AE68" s="19">
        <f t="shared" si="4"/>
        <v>122232.50814803131</v>
      </c>
    </row>
    <row r="69" spans="1:31" ht="15" customHeight="1" x14ac:dyDescent="0.2">
      <c r="A69" s="12">
        <v>57</v>
      </c>
      <c r="B69" s="9">
        <f t="shared" si="15"/>
        <v>0.11651482140416879</v>
      </c>
      <c r="C69" s="9">
        <f t="shared" si="15"/>
        <v>0.23068369093200197</v>
      </c>
      <c r="D69" s="9">
        <f t="shared" si="15"/>
        <v>0.36901057503764295</v>
      </c>
      <c r="E69" s="9">
        <f t="shared" si="15"/>
        <v>0.50533243096090485</v>
      </c>
      <c r="F69" s="9">
        <f t="shared" si="15"/>
        <v>0.62248444484246812</v>
      </c>
      <c r="H69" s="12">
        <v>57</v>
      </c>
      <c r="I69" s="9">
        <f t="shared" si="13"/>
        <v>0.20486333926375191</v>
      </c>
      <c r="J69" s="9">
        <f t="shared" si="7"/>
        <v>0.3076153218388018</v>
      </c>
      <c r="K69" s="9">
        <f t="shared" si="8"/>
        <v>0.43210951753387872</v>
      </c>
      <c r="L69" s="9">
        <f t="shared" si="9"/>
        <v>0.55479918786481441</v>
      </c>
      <c r="M69" s="9">
        <f t="shared" si="10"/>
        <v>0.66023600035822128</v>
      </c>
      <c r="Y69" s="19">
        <v>20</v>
      </c>
      <c r="Z69" s="19" t="s">
        <v>26</v>
      </c>
      <c r="AC69" s="20">
        <f t="shared" si="3"/>
        <v>4612632.1879705368</v>
      </c>
      <c r="AD69" s="19">
        <f t="shared" si="5"/>
        <v>120338.6565649379</v>
      </c>
      <c r="AE69" s="19">
        <f t="shared" si="4"/>
        <v>120338.6565649379</v>
      </c>
    </row>
    <row r="70" spans="1:31" ht="15" customHeight="1" x14ac:dyDescent="0.2">
      <c r="A70" s="7">
        <v>58</v>
      </c>
      <c r="B70" s="8">
        <f t="shared" si="15"/>
        <v>0.11029605942662653</v>
      </c>
      <c r="C70" s="8">
        <f t="shared" si="15"/>
        <v>0.22198415777643624</v>
      </c>
      <c r="D70" s="8">
        <f t="shared" si="15"/>
        <v>0.35953746639878192</v>
      </c>
      <c r="E70" s="8">
        <f t="shared" si="15"/>
        <v>0.49667867624696871</v>
      </c>
      <c r="F70" s="8">
        <f t="shared" si="15"/>
        <v>0.6153857731601986</v>
      </c>
      <c r="H70" s="7">
        <v>58</v>
      </c>
      <c r="I70" s="8">
        <f t="shared" si="13"/>
        <v>0.19926645348396388</v>
      </c>
      <c r="J70" s="8">
        <f t="shared" si="7"/>
        <v>0.2997857419987926</v>
      </c>
      <c r="K70" s="8">
        <f t="shared" si="8"/>
        <v>0.42358371975890374</v>
      </c>
      <c r="L70" s="8">
        <f t="shared" si="9"/>
        <v>0.5470108086222718</v>
      </c>
      <c r="M70" s="8">
        <f t="shared" si="10"/>
        <v>0.65384719584417872</v>
      </c>
      <c r="AC70" s="20">
        <f t="shared" si="3"/>
        <v>4494218.3299847739</v>
      </c>
      <c r="AD70" s="19">
        <f t="shared" si="5"/>
        <v>118413.85798576288</v>
      </c>
      <c r="AE70" s="19">
        <f t="shared" si="4"/>
        <v>118413.85798576288</v>
      </c>
    </row>
    <row r="71" spans="1:31" ht="15" customHeight="1" x14ac:dyDescent="0.2">
      <c r="A71" s="12">
        <v>59</v>
      </c>
      <c r="B71" s="9">
        <f t="shared" si="15"/>
        <v>0.10438107821730164</v>
      </c>
      <c r="C71" s="9">
        <f t="shared" si="15"/>
        <v>0.21354999440639277</v>
      </c>
      <c r="D71" s="9">
        <f t="shared" si="15"/>
        <v>0.35022054650305195</v>
      </c>
      <c r="E71" s="9">
        <f t="shared" si="15"/>
        <v>0.48808727533546431</v>
      </c>
      <c r="F71" s="9">
        <f t="shared" si="15"/>
        <v>0.60830017653840418</v>
      </c>
      <c r="H71" s="12">
        <v>59</v>
      </c>
      <c r="I71" s="9">
        <f t="shared" si="13"/>
        <v>0.19394297039557148</v>
      </c>
      <c r="J71" s="9">
        <f t="shared" si="7"/>
        <v>0.29219499496575352</v>
      </c>
      <c r="K71" s="9">
        <f t="shared" si="8"/>
        <v>0.41519849185274682</v>
      </c>
      <c r="L71" s="9">
        <f t="shared" si="9"/>
        <v>0.53927854780191786</v>
      </c>
      <c r="M71" s="9">
        <f t="shared" si="10"/>
        <v>0.64747015888456372</v>
      </c>
      <c r="AC71" s="20">
        <f t="shared" si="3"/>
        <v>4377756.8312881496</v>
      </c>
      <c r="AD71" s="19">
        <f t="shared" si="5"/>
        <v>116461.4986966243</v>
      </c>
      <c r="AE71" s="19">
        <f t="shared" si="4"/>
        <v>116461.4986966243</v>
      </c>
    </row>
    <row r="72" spans="1:31" ht="15" customHeight="1" x14ac:dyDescent="0.2">
      <c r="A72" s="7">
        <v>60</v>
      </c>
      <c r="B72" s="8">
        <f t="shared" ref="B72:F81" si="16">$Z$85/(1+($Z$86*($Z$46^($Z$42*$Z$46^(($Z$43*$D$5)+($Z$44*B$10)+($Z$45*$D$5*B$10))*$Z$87*($A72/100)))))</f>
        <v>9.8757995537782278E-2</v>
      </c>
      <c r="C72" s="8">
        <f t="shared" si="16"/>
        <v>0.20537783213878516</v>
      </c>
      <c r="D72" s="8">
        <f t="shared" si="16"/>
        <v>0.34106175310346692</v>
      </c>
      <c r="E72" s="8">
        <f t="shared" si="16"/>
        <v>0.47956076727738417</v>
      </c>
      <c r="F72" s="8">
        <f t="shared" si="16"/>
        <v>0.60122920745525799</v>
      </c>
      <c r="H72" s="7">
        <v>60</v>
      </c>
      <c r="I72" s="8">
        <f t="shared" si="13"/>
        <v>0.18888219598400408</v>
      </c>
      <c r="J72" s="8">
        <f t="shared" si="7"/>
        <v>0.28484004892490666</v>
      </c>
      <c r="K72" s="8">
        <f t="shared" si="8"/>
        <v>0.40695557779312019</v>
      </c>
      <c r="L72" s="8">
        <f t="shared" si="9"/>
        <v>0.53160469054964576</v>
      </c>
      <c r="M72" s="8">
        <f t="shared" si="10"/>
        <v>0.64110628670973213</v>
      </c>
      <c r="AC72" s="20">
        <f t="shared" si="3"/>
        <v>4263271.9137933366</v>
      </c>
      <c r="AD72" s="19">
        <f t="shared" si="5"/>
        <v>114484.91749481298</v>
      </c>
      <c r="AE72" s="19">
        <f t="shared" si="4"/>
        <v>114484.91749481298</v>
      </c>
    </row>
    <row r="73" spans="1:31" ht="15" customHeight="1" x14ac:dyDescent="0.2">
      <c r="A73" s="12">
        <v>61</v>
      </c>
      <c r="B73" s="9">
        <f t="shared" si="16"/>
        <v>9.3415077651761269E-2</v>
      </c>
      <c r="C73" s="9">
        <f t="shared" si="16"/>
        <v>0.19746396668266333</v>
      </c>
      <c r="D73" s="9">
        <f t="shared" si="16"/>
        <v>0.33206276141281005</v>
      </c>
      <c r="E73" s="9">
        <f t="shared" si="16"/>
        <v>0.47110160426110975</v>
      </c>
      <c r="F73" s="9">
        <f t="shared" si="16"/>
        <v>0.59417440542289435</v>
      </c>
      <c r="H73" s="12">
        <v>61</v>
      </c>
      <c r="I73" s="9">
        <f t="shared" si="13"/>
        <v>0.18407356988658513</v>
      </c>
      <c r="J73" s="9">
        <f t="shared" si="7"/>
        <v>0.27771757001439701</v>
      </c>
      <c r="K73" s="9">
        <f t="shared" si="8"/>
        <v>0.39885648527152906</v>
      </c>
      <c r="L73" s="9">
        <f t="shared" si="9"/>
        <v>0.52399144383499874</v>
      </c>
      <c r="M73" s="9">
        <f t="shared" si="10"/>
        <v>0.63475696488060496</v>
      </c>
      <c r="AC73" s="20">
        <f t="shared" si="3"/>
        <v>4150784.5176601256</v>
      </c>
      <c r="AD73" s="19">
        <f t="shared" si="5"/>
        <v>112487.39613321098</v>
      </c>
      <c r="AE73" s="19">
        <f t="shared" si="4"/>
        <v>112487.39613321098</v>
      </c>
    </row>
    <row r="74" spans="1:31" ht="15" customHeight="1" x14ac:dyDescent="0.2">
      <c r="A74" s="7">
        <v>62</v>
      </c>
      <c r="B74" s="8">
        <f t="shared" si="16"/>
        <v>8.8340776091650877E-2</v>
      </c>
      <c r="C74" s="8">
        <f t="shared" si="16"/>
        <v>0.18980439050257503</v>
      </c>
      <c r="D74" s="8">
        <f t="shared" si="16"/>
        <v>0.32322498937478189</v>
      </c>
      <c r="E74" s="8">
        <f t="shared" si="16"/>
        <v>0.46271214941903788</v>
      </c>
      <c r="F74" s="8">
        <f t="shared" si="16"/>
        <v>0.58713729566973927</v>
      </c>
      <c r="H74" s="7">
        <v>62</v>
      </c>
      <c r="I74" s="8">
        <f t="shared" si="13"/>
        <v>0.17950669848248579</v>
      </c>
      <c r="J74" s="8">
        <f t="shared" si="7"/>
        <v>0.27082395145231752</v>
      </c>
      <c r="K74" s="8">
        <f t="shared" si="8"/>
        <v>0.39090249043730374</v>
      </c>
      <c r="L74" s="8">
        <f t="shared" si="9"/>
        <v>0.51644093447713413</v>
      </c>
      <c r="M74" s="8">
        <f t="shared" si="10"/>
        <v>0.62842356610276529</v>
      </c>
      <c r="X74" s="19" t="s">
        <v>28</v>
      </c>
      <c r="AC74" s="20">
        <f t="shared" si="3"/>
        <v>4040312.3671847736</v>
      </c>
      <c r="AD74" s="19">
        <f t="shared" si="5"/>
        <v>110472.15047535207</v>
      </c>
      <c r="AE74" s="19">
        <f t="shared" si="4"/>
        <v>110472.15047535207</v>
      </c>
    </row>
    <row r="75" spans="1:31" ht="15" customHeight="1" x14ac:dyDescent="0.2">
      <c r="A75" s="12">
        <v>63</v>
      </c>
      <c r="B75" s="9">
        <f t="shared" si="16"/>
        <v>8.3523759331594685E-2</v>
      </c>
      <c r="C75" s="9">
        <f t="shared" si="16"/>
        <v>0.18239482431176959</v>
      </c>
      <c r="D75" s="9">
        <f t="shared" si="16"/>
        <v>0.31454960358444706</v>
      </c>
      <c r="E75" s="9">
        <f t="shared" si="16"/>
        <v>0.45439467487089658</v>
      </c>
      <c r="F75" s="9">
        <f t="shared" si="16"/>
        <v>0.5801193878494818</v>
      </c>
      <c r="H75" s="12">
        <v>63</v>
      </c>
      <c r="I75" s="9">
        <f t="shared" si="13"/>
        <v>0.17517138339843524</v>
      </c>
      <c r="J75" s="9">
        <f t="shared" si="7"/>
        <v>0.26415534188059264</v>
      </c>
      <c r="K75" s="9">
        <f t="shared" si="8"/>
        <v>0.3830946432260024</v>
      </c>
      <c r="L75" s="9">
        <f t="shared" si="9"/>
        <v>0.50895520738380695</v>
      </c>
      <c r="M75" s="9">
        <f t="shared" si="10"/>
        <v>0.62210744906453364</v>
      </c>
      <c r="AC75" s="20">
        <f t="shared" si="3"/>
        <v>3931870.0448055882</v>
      </c>
      <c r="AD75" s="19">
        <f t="shared" si="5"/>
        <v>108442.32237918535</v>
      </c>
      <c r="AE75" s="19">
        <f t="shared" si="4"/>
        <v>108442.32237918535</v>
      </c>
    </row>
    <row r="76" spans="1:31" ht="15" customHeight="1" x14ac:dyDescent="0.2">
      <c r="A76" s="7">
        <v>64</v>
      </c>
      <c r="B76" s="8">
        <f t="shared" si="16"/>
        <v>7.8952939720185952E-2</v>
      </c>
      <c r="C76" s="8">
        <f t="shared" si="16"/>
        <v>0.17523074755839652</v>
      </c>
      <c r="D76" s="8">
        <f t="shared" si="16"/>
        <v>0.3060375257987859</v>
      </c>
      <c r="E76" s="8">
        <f t="shared" si="16"/>
        <v>0.44615136000438499</v>
      </c>
      <c r="F76" s="8">
        <f t="shared" si="16"/>
        <v>0.57312217477894933</v>
      </c>
      <c r="H76" s="7">
        <v>64</v>
      </c>
      <c r="I76" s="8">
        <f t="shared" ref="I76:M126" si="17">$I$6+((1-$I$6)*B76)</f>
        <v>0.17105764574816737</v>
      </c>
      <c r="J76" s="8">
        <f t="shared" si="17"/>
        <v>0.25770767280255691</v>
      </c>
      <c r="K76" s="8">
        <f t="shared" si="17"/>
        <v>0.37543377321890736</v>
      </c>
      <c r="L76" s="8">
        <f t="shared" si="17"/>
        <v>0.50153622400394648</v>
      </c>
      <c r="M76" s="8">
        <f t="shared" si="17"/>
        <v>0.61580995730105437</v>
      </c>
      <c r="AC76" s="20">
        <f t="shared" ref="AC76:AC139" si="18">$AC$10*D76</f>
        <v>3825469.0724848239</v>
      </c>
      <c r="AD76" s="19">
        <f t="shared" si="5"/>
        <v>106400.97232076433</v>
      </c>
      <c r="AE76" s="19">
        <f t="shared" si="4"/>
        <v>106400.97232076433</v>
      </c>
    </row>
    <row r="77" spans="1:31" ht="15" customHeight="1" x14ac:dyDescent="0.2">
      <c r="A77" s="12">
        <v>65</v>
      </c>
      <c r="B77" s="9">
        <f t="shared" si="16"/>
        <v>7.461749603032776E-2</v>
      </c>
      <c r="C77" s="9">
        <f t="shared" si="16"/>
        <v>0.16830742778973157</v>
      </c>
      <c r="D77" s="9">
        <f t="shared" si="16"/>
        <v>0.29768943997779462</v>
      </c>
      <c r="E77" s="9">
        <f t="shared" si="16"/>
        <v>0.43798428999279054</v>
      </c>
      <c r="F77" s="9">
        <f t="shared" si="16"/>
        <v>0.56614713120706239</v>
      </c>
      <c r="H77" s="12">
        <v>65</v>
      </c>
      <c r="I77" s="9">
        <f t="shared" si="17"/>
        <v>0.16715574642729497</v>
      </c>
      <c r="J77" s="9">
        <f t="shared" si="17"/>
        <v>0.25147668501075843</v>
      </c>
      <c r="K77" s="9">
        <f t="shared" si="17"/>
        <v>0.36792049598001519</v>
      </c>
      <c r="L77" s="9">
        <f t="shared" si="17"/>
        <v>0.49418586099351147</v>
      </c>
      <c r="M77" s="9">
        <f t="shared" si="17"/>
        <v>0.60953241808635616</v>
      </c>
      <c r="AC77" s="20">
        <f t="shared" si="18"/>
        <v>3721117.9997224328</v>
      </c>
      <c r="AD77" s="19">
        <f t="shared" si="5"/>
        <v>104351.07276239106</v>
      </c>
      <c r="AE77" s="19">
        <f t="shared" ref="AE77:AE140" si="19">AD77</f>
        <v>104351.07276239106</v>
      </c>
    </row>
    <row r="78" spans="1:31" ht="15" customHeight="1" x14ac:dyDescent="0.2">
      <c r="A78" s="7">
        <v>66</v>
      </c>
      <c r="B78" s="8">
        <f t="shared" si="16"/>
        <v>7.0506891982097503E-2</v>
      </c>
      <c r="C78" s="8">
        <f t="shared" si="16"/>
        <v>0.16161994880026934</v>
      </c>
      <c r="D78" s="8">
        <f t="shared" si="16"/>
        <v>0.28950579979670366</v>
      </c>
      <c r="E78" s="8">
        <f t="shared" si="16"/>
        <v>0.42989545454828632</v>
      </c>
      <c r="F78" s="8">
        <f t="shared" si="16"/>
        <v>0.55919571261693957</v>
      </c>
      <c r="H78" s="7">
        <v>66</v>
      </c>
      <c r="I78" s="8">
        <f t="shared" si="17"/>
        <v>0.16345620278388776</v>
      </c>
      <c r="J78" s="8">
        <f t="shared" si="17"/>
        <v>0.24545795392024242</v>
      </c>
      <c r="K78" s="8">
        <f t="shared" si="17"/>
        <v>0.36055521981703331</v>
      </c>
      <c r="L78" s="8">
        <f t="shared" si="17"/>
        <v>0.48690590909345766</v>
      </c>
      <c r="M78" s="8">
        <f t="shared" si="17"/>
        <v>0.60327614135524565</v>
      </c>
      <c r="AC78" s="20">
        <f t="shared" si="18"/>
        <v>3618822.4974587956</v>
      </c>
      <c r="AD78" s="19">
        <f t="shared" ref="AD78:AD141" si="20">AC77-AC78</f>
        <v>102295.50226363726</v>
      </c>
      <c r="AE78" s="19">
        <f t="shared" si="19"/>
        <v>102295.50226363726</v>
      </c>
    </row>
    <row r="79" spans="1:31" ht="15" customHeight="1" x14ac:dyDescent="0.2">
      <c r="A79" s="12">
        <v>67</v>
      </c>
      <c r="B79" s="9">
        <f t="shared" si="16"/>
        <v>6.6610891088207641E-2</v>
      </c>
      <c r="C79" s="9">
        <f t="shared" si="16"/>
        <v>0.1551632374891049</v>
      </c>
      <c r="D79" s="9">
        <f t="shared" si="16"/>
        <v>0.2814868365704708</v>
      </c>
      <c r="E79" s="9">
        <f t="shared" si="16"/>
        <v>0.42188674690869565</v>
      </c>
      <c r="F79" s="9">
        <f t="shared" si="16"/>
        <v>0.55226935406313038</v>
      </c>
      <c r="H79" s="12">
        <v>67</v>
      </c>
      <c r="I79" s="9">
        <f t="shared" si="17"/>
        <v>0.15994980197938688</v>
      </c>
      <c r="J79" s="9">
        <f t="shared" si="17"/>
        <v>0.23964691374019442</v>
      </c>
      <c r="K79" s="9">
        <f t="shared" si="17"/>
        <v>0.35333815291342374</v>
      </c>
      <c r="L79" s="9">
        <f t="shared" si="17"/>
        <v>0.47969807221782612</v>
      </c>
      <c r="M79" s="9">
        <f t="shared" si="17"/>
        <v>0.5970424186568174</v>
      </c>
      <c r="AC79" s="20">
        <f t="shared" si="18"/>
        <v>3518585.4571308852</v>
      </c>
      <c r="AD79" s="19">
        <f t="shared" si="20"/>
        <v>100237.04032791033</v>
      </c>
      <c r="AE79" s="19">
        <f t="shared" si="19"/>
        <v>100237.04032791033</v>
      </c>
    </row>
    <row r="80" spans="1:31" ht="15" customHeight="1" x14ac:dyDescent="0.2">
      <c r="A80" s="7">
        <v>68</v>
      </c>
      <c r="B80" s="8">
        <f t="shared" si="16"/>
        <v>6.2919568161600908E-2</v>
      </c>
      <c r="C80" s="8">
        <f t="shared" si="16"/>
        <v>0.1489320893702579</v>
      </c>
      <c r="D80" s="8">
        <f t="shared" si="16"/>
        <v>0.27363256753271492</v>
      </c>
      <c r="E80" s="8">
        <f t="shared" si="16"/>
        <v>0.41395996305464061</v>
      </c>
      <c r="F80" s="8">
        <f t="shared" si="16"/>
        <v>0.54536946904583605</v>
      </c>
      <c r="H80" s="7">
        <v>68</v>
      </c>
      <c r="I80" s="8">
        <f t="shared" si="17"/>
        <v>0.15662761134544081</v>
      </c>
      <c r="J80" s="8">
        <f t="shared" si="17"/>
        <v>0.23403888043323212</v>
      </c>
      <c r="K80" s="8">
        <f t="shared" si="17"/>
        <v>0.34626931077944345</v>
      </c>
      <c r="L80" s="8">
        <f t="shared" si="17"/>
        <v>0.47256396674917656</v>
      </c>
      <c r="M80" s="8">
        <f t="shared" si="17"/>
        <v>0.59083252214125248</v>
      </c>
      <c r="AC80" s="20">
        <f t="shared" si="18"/>
        <v>3420407.0941589363</v>
      </c>
      <c r="AD80" s="19">
        <f t="shared" si="20"/>
        <v>98178.362971948925</v>
      </c>
      <c r="AE80" s="19">
        <f t="shared" si="19"/>
        <v>98178.362971948925</v>
      </c>
    </row>
    <row r="81" spans="1:31" ht="15" customHeight="1" x14ac:dyDescent="0.2">
      <c r="A81" s="12">
        <v>69</v>
      </c>
      <c r="B81" s="9">
        <f t="shared" si="16"/>
        <v>5.9423317811696769E-2</v>
      </c>
      <c r="C81" s="9">
        <f t="shared" si="16"/>
        <v>0.14292119269640921</v>
      </c>
      <c r="D81" s="9">
        <f t="shared" si="16"/>
        <v>0.26594280441263624</v>
      </c>
      <c r="E81" s="9">
        <f t="shared" si="16"/>
        <v>0.40611680115316329</v>
      </c>
      <c r="F81" s="9">
        <f t="shared" si="16"/>
        <v>0.53849744842387059</v>
      </c>
      <c r="H81" s="12">
        <v>69</v>
      </c>
      <c r="I81" s="9">
        <f t="shared" si="17"/>
        <v>0.15348098603052709</v>
      </c>
      <c r="J81" s="9">
        <f t="shared" si="17"/>
        <v>0.2286290734267683</v>
      </c>
      <c r="K81" s="9">
        <f t="shared" si="17"/>
        <v>0.33934852397137261</v>
      </c>
      <c r="L81" s="9">
        <f t="shared" si="17"/>
        <v>0.46550512103784703</v>
      </c>
      <c r="M81" s="9">
        <f t="shared" si="17"/>
        <v>0.58464770358148355</v>
      </c>
      <c r="AC81" s="20">
        <f t="shared" si="18"/>
        <v>3324285.0551579529</v>
      </c>
      <c r="AD81" s="19">
        <f t="shared" si="20"/>
        <v>96122.03900098335</v>
      </c>
      <c r="AE81" s="19">
        <f t="shared" si="19"/>
        <v>96122.03900098335</v>
      </c>
    </row>
    <row r="82" spans="1:31" ht="15" customHeight="1" x14ac:dyDescent="0.2">
      <c r="A82" s="7">
        <v>70</v>
      </c>
      <c r="B82" s="8">
        <f t="shared" ref="B82:F91" si="21">$Z$85/(1+($Z$86*($Z$46^($Z$42*$Z$46^(($Z$43*$D$5)+($Z$44*B$10)+($Z$45*$D$5*B$10))*$Z$87*($A82/100)))))</f>
        <v>5.611286024054455E-2</v>
      </c>
      <c r="C82" s="8">
        <f t="shared" si="21"/>
        <v>0.13712515117185903</v>
      </c>
      <c r="D82" s="8">
        <f t="shared" si="21"/>
        <v>0.2584171622551989</v>
      </c>
      <c r="E82" s="8">
        <f t="shared" si="21"/>
        <v>0.3983588612231253</v>
      </c>
      <c r="F82" s="8">
        <f t="shared" si="21"/>
        <v>0.53165465936799361</v>
      </c>
      <c r="H82" s="7">
        <v>70</v>
      </c>
      <c r="I82" s="8">
        <f t="shared" si="17"/>
        <v>0.1505015742164901</v>
      </c>
      <c r="J82" s="8">
        <f t="shared" si="17"/>
        <v>0.22341263605467315</v>
      </c>
      <c r="K82" s="8">
        <f t="shared" si="17"/>
        <v>0.33257544602967903</v>
      </c>
      <c r="L82" s="8">
        <f t="shared" si="17"/>
        <v>0.45852297510081275</v>
      </c>
      <c r="M82" s="8">
        <f t="shared" si="17"/>
        <v>0.57848919343119432</v>
      </c>
      <c r="AC82" s="20">
        <f t="shared" si="18"/>
        <v>3230214.528189986</v>
      </c>
      <c r="AD82" s="19">
        <f t="shared" si="20"/>
        <v>94070.526967966929</v>
      </c>
      <c r="AE82" s="19">
        <f t="shared" si="19"/>
        <v>94070.526967966929</v>
      </c>
    </row>
    <row r="83" spans="1:31" ht="15" customHeight="1" x14ac:dyDescent="0.2">
      <c r="A83" s="12">
        <v>71</v>
      </c>
      <c r="B83" s="9">
        <f t="shared" si="21"/>
        <v>5.2979244633270257E-2</v>
      </c>
      <c r="C83" s="9">
        <f t="shared" si="21"/>
        <v>0.13153850524437419</v>
      </c>
      <c r="D83" s="9">
        <f t="shared" si="21"/>
        <v>0.25105506843186204</v>
      </c>
      <c r="E83" s="9">
        <f t="shared" si="21"/>
        <v>0.39068764501697134</v>
      </c>
      <c r="F83" s="9">
        <f t="shared" si="21"/>
        <v>0.52484244435613037</v>
      </c>
      <c r="H83" s="12">
        <v>71</v>
      </c>
      <c r="I83" s="9">
        <f t="shared" si="17"/>
        <v>0.14768132016994323</v>
      </c>
      <c r="J83" s="9">
        <f t="shared" si="17"/>
        <v>0.21838465471993679</v>
      </c>
      <c r="K83" s="9">
        <f t="shared" si="17"/>
        <v>0.32594956158867583</v>
      </c>
      <c r="L83" s="9">
        <f t="shared" si="17"/>
        <v>0.45161888051527421</v>
      </c>
      <c r="M83" s="9">
        <f t="shared" si="17"/>
        <v>0.5723581999205174</v>
      </c>
      <c r="AC83" s="20">
        <f t="shared" si="18"/>
        <v>3138188.3553982754</v>
      </c>
      <c r="AD83" s="19">
        <f t="shared" si="20"/>
        <v>92026.172791710589</v>
      </c>
      <c r="AE83" s="19">
        <f t="shared" si="19"/>
        <v>92026.172791710589</v>
      </c>
    </row>
    <row r="84" spans="1:31" ht="15" customHeight="1" x14ac:dyDescent="0.2">
      <c r="A84" s="7">
        <v>72</v>
      </c>
      <c r="B84" s="8">
        <f t="shared" si="21"/>
        <v>5.001385041926637E-2</v>
      </c>
      <c r="C84" s="8">
        <f t="shared" si="21"/>
        <v>0.12615575197797138</v>
      </c>
      <c r="D84" s="8">
        <f t="shared" si="21"/>
        <v>0.24385577179142212</v>
      </c>
      <c r="E84" s="8">
        <f t="shared" si="21"/>
        <v>0.38310455611276328</v>
      </c>
      <c r="F84" s="8">
        <f t="shared" si="21"/>
        <v>0.51806212021186482</v>
      </c>
      <c r="H84" s="7">
        <v>72</v>
      </c>
      <c r="I84" s="8">
        <f t="shared" si="17"/>
        <v>0.14501246537733975</v>
      </c>
      <c r="J84" s="8">
        <f t="shared" si="17"/>
        <v>0.21354017678017426</v>
      </c>
      <c r="K84" s="8">
        <f t="shared" si="17"/>
        <v>0.31947019461227988</v>
      </c>
      <c r="L84" s="8">
        <f t="shared" si="17"/>
        <v>0.44479410050148693</v>
      </c>
      <c r="M84" s="8">
        <f t="shared" si="17"/>
        <v>0.56625590819067839</v>
      </c>
      <c r="AC84" s="20">
        <f t="shared" si="18"/>
        <v>3048197.1473927763</v>
      </c>
      <c r="AD84" s="19">
        <f t="shared" si="20"/>
        <v>89991.208005499095</v>
      </c>
      <c r="AE84" s="19">
        <f t="shared" si="19"/>
        <v>89991.208005499095</v>
      </c>
    </row>
    <row r="85" spans="1:31" ht="15" customHeight="1" x14ac:dyDescent="0.2">
      <c r="A85" s="12">
        <v>73</v>
      </c>
      <c r="B85" s="9">
        <f t="shared" si="21"/>
        <v>4.7208386662040622E-2</v>
      </c>
      <c r="C85" s="9">
        <f t="shared" si="21"/>
        <v>0.1209713635196174</v>
      </c>
      <c r="D85" s="9">
        <f t="shared" si="21"/>
        <v>0.23681835190300615</v>
      </c>
      <c r="E85" s="9">
        <f t="shared" si="21"/>
        <v>0.37561090020977722</v>
      </c>
      <c r="F85" s="9">
        <f t="shared" si="21"/>
        <v>0.51131497718746677</v>
      </c>
      <c r="H85" s="12">
        <v>73</v>
      </c>
      <c r="I85" s="9">
        <f t="shared" si="17"/>
        <v>0.14248754799583657</v>
      </c>
      <c r="J85" s="9">
        <f t="shared" si="17"/>
        <v>0.20887422716765569</v>
      </c>
      <c r="K85" s="9">
        <f t="shared" si="17"/>
        <v>0.31313651671270554</v>
      </c>
      <c r="L85" s="9">
        <f t="shared" si="17"/>
        <v>0.43804981018879952</v>
      </c>
      <c r="M85" s="9">
        <f t="shared" si="17"/>
        <v>0.56018347946872016</v>
      </c>
      <c r="Y85" s="19" t="s">
        <v>29</v>
      </c>
      <c r="Z85" s="19">
        <v>1.3479614310000001</v>
      </c>
      <c r="AC85" s="20">
        <f t="shared" si="18"/>
        <v>2960229.3987875767</v>
      </c>
      <c r="AD85" s="19">
        <f t="shared" si="20"/>
        <v>87967.748605199624</v>
      </c>
      <c r="AE85" s="19">
        <f t="shared" si="19"/>
        <v>87967.748605199624</v>
      </c>
    </row>
    <row r="86" spans="1:31" ht="15" customHeight="1" x14ac:dyDescent="0.2">
      <c r="A86" s="7">
        <v>74</v>
      </c>
      <c r="B86" s="8">
        <f t="shared" si="21"/>
        <v>4.455488981688388E-2</v>
      </c>
      <c r="C86" s="8">
        <f t="shared" si="21"/>
        <v>0.11597980418236432</v>
      </c>
      <c r="D86" s="8">
        <f t="shared" si="21"/>
        <v>0.22994172834591486</v>
      </c>
      <c r="E86" s="8">
        <f t="shared" si="21"/>
        <v>0.36820788562039924</v>
      </c>
      <c r="F86" s="8">
        <f t="shared" si="21"/>
        <v>0.50460227809258729</v>
      </c>
      <c r="H86" s="7">
        <v>74</v>
      </c>
      <c r="I86" s="8">
        <f t="shared" si="17"/>
        <v>0.14009940083519551</v>
      </c>
      <c r="J86" s="8">
        <f t="shared" si="17"/>
        <v>0.20438182376412789</v>
      </c>
      <c r="K86" s="8">
        <f t="shared" si="17"/>
        <v>0.30694755551132336</v>
      </c>
      <c r="L86" s="8">
        <f t="shared" si="17"/>
        <v>0.43138709705835931</v>
      </c>
      <c r="M86" s="8">
        <f t="shared" si="17"/>
        <v>0.55414205028332852</v>
      </c>
      <c r="Y86" s="19" t="s">
        <v>30</v>
      </c>
      <c r="Z86" s="19">
        <v>0.34796143099999999</v>
      </c>
      <c r="AC86" s="20">
        <f t="shared" si="18"/>
        <v>2874271.6043239357</v>
      </c>
      <c r="AD86" s="19">
        <f t="shared" si="20"/>
        <v>85957.79446364101</v>
      </c>
      <c r="AE86" s="19">
        <f t="shared" si="19"/>
        <v>85957.79446364101</v>
      </c>
    </row>
    <row r="87" spans="1:31" ht="15" customHeight="1" x14ac:dyDescent="0.2">
      <c r="A87" s="12">
        <v>75</v>
      </c>
      <c r="B87" s="9">
        <f t="shared" si="21"/>
        <v>4.2045720076864128E-2</v>
      </c>
      <c r="C87" s="9">
        <f t="shared" si="21"/>
        <v>0.11117554617563986</v>
      </c>
      <c r="D87" s="9">
        <f t="shared" si="21"/>
        <v>0.22322467000379465</v>
      </c>
      <c r="E87" s="9">
        <f t="shared" si="21"/>
        <v>0.36089662395055133</v>
      </c>
      <c r="F87" s="9">
        <f t="shared" si="21"/>
        <v>0.49792525746962407</v>
      </c>
      <c r="H87" s="12">
        <v>75</v>
      </c>
      <c r="I87" s="9">
        <f t="shared" si="17"/>
        <v>0.13784114806917772</v>
      </c>
      <c r="J87" s="9">
        <f t="shared" si="17"/>
        <v>0.20005799155807588</v>
      </c>
      <c r="K87" s="9">
        <f t="shared" si="17"/>
        <v>0.30090220300341519</v>
      </c>
      <c r="L87" s="9">
        <f t="shared" si="17"/>
        <v>0.42480696155549624</v>
      </c>
      <c r="M87" s="9">
        <f t="shared" si="17"/>
        <v>0.54813273172266164</v>
      </c>
      <c r="Y87" s="19" t="s">
        <v>31</v>
      </c>
      <c r="Z87" s="19">
        <v>3.579760093</v>
      </c>
      <c r="AC87" s="20">
        <f t="shared" si="18"/>
        <v>2790308.3750474332</v>
      </c>
      <c r="AD87" s="19">
        <f t="shared" si="20"/>
        <v>83963.229276502505</v>
      </c>
      <c r="AE87" s="19">
        <f t="shared" si="19"/>
        <v>83963.229276502505</v>
      </c>
    </row>
    <row r="88" spans="1:31" ht="15" customHeight="1" x14ac:dyDescent="0.2">
      <c r="A88" s="7">
        <v>76</v>
      </c>
      <c r="B88" s="8">
        <f t="shared" si="21"/>
        <v>3.967355650935684E-2</v>
      </c>
      <c r="C88" s="8">
        <f t="shared" si="21"/>
        <v>0.10655308402035184</v>
      </c>
      <c r="D88" s="8">
        <f t="shared" si="21"/>
        <v>0.21666580432351046</v>
      </c>
      <c r="E88" s="8">
        <f t="shared" si="21"/>
        <v>0.35367813096044237</v>
      </c>
      <c r="F88" s="8">
        <f t="shared" si="21"/>
        <v>0.49128512081662851</v>
      </c>
      <c r="H88" s="7">
        <v>76</v>
      </c>
      <c r="I88" s="8">
        <f t="shared" si="17"/>
        <v>0.13570620085842117</v>
      </c>
      <c r="J88" s="8">
        <f t="shared" si="17"/>
        <v>0.19589777561831667</v>
      </c>
      <c r="K88" s="8">
        <f t="shared" si="17"/>
        <v>0.2949992238911594</v>
      </c>
      <c r="L88" s="8">
        <f t="shared" si="17"/>
        <v>0.4183103178643981</v>
      </c>
      <c r="M88" s="8">
        <f t="shared" si="17"/>
        <v>0.54215660873496563</v>
      </c>
      <c r="AC88" s="20">
        <f t="shared" si="18"/>
        <v>2708322.5540438807</v>
      </c>
      <c r="AD88" s="19">
        <f t="shared" si="20"/>
        <v>81985.821003552526</v>
      </c>
      <c r="AE88" s="19">
        <f t="shared" si="19"/>
        <v>81985.821003552526</v>
      </c>
    </row>
    <row r="89" spans="1:31" ht="15" customHeight="1" x14ac:dyDescent="0.2">
      <c r="A89" s="12">
        <v>77</v>
      </c>
      <c r="B89" s="9">
        <f t="shared" si="21"/>
        <v>3.7431391167578668E-2</v>
      </c>
      <c r="C89" s="9">
        <f t="shared" si="21"/>
        <v>0.10210694769222789</v>
      </c>
      <c r="D89" s="9">
        <f t="shared" si="21"/>
        <v>0.21026362650202612</v>
      </c>
      <c r="E89" s="9">
        <f t="shared" si="21"/>
        <v>0.3465533275970562</v>
      </c>
      <c r="F89" s="9">
        <f t="shared" si="21"/>
        <v>0.48468304385849209</v>
      </c>
      <c r="H89" s="12">
        <v>77</v>
      </c>
      <c r="I89" s="9">
        <f t="shared" si="17"/>
        <v>0.1336882520508208</v>
      </c>
      <c r="J89" s="9">
        <f t="shared" si="17"/>
        <v>0.19189625292300511</v>
      </c>
      <c r="K89" s="9">
        <f t="shared" si="17"/>
        <v>0.28923726385182352</v>
      </c>
      <c r="L89" s="9">
        <f t="shared" si="17"/>
        <v>0.41189799483735057</v>
      </c>
      <c r="M89" s="9">
        <f t="shared" si="17"/>
        <v>0.53621473947264287</v>
      </c>
      <c r="AC89" s="20">
        <f t="shared" si="18"/>
        <v>2628295.3312753267</v>
      </c>
      <c r="AD89" s="19">
        <f t="shared" si="20"/>
        <v>80027.222768553998</v>
      </c>
      <c r="AE89" s="19">
        <f t="shared" si="19"/>
        <v>80027.222768553998</v>
      </c>
    </row>
    <row r="90" spans="1:31" ht="15" customHeight="1" x14ac:dyDescent="0.2">
      <c r="A90" s="7">
        <v>78</v>
      </c>
      <c r="B90" s="8">
        <f t="shared" si="21"/>
        <v>3.5312522344561822E-2</v>
      </c>
      <c r="C90" s="8">
        <f t="shared" si="21"/>
        <v>9.7831714541476461E-2</v>
      </c>
      <c r="D90" s="8">
        <f t="shared" si="21"/>
        <v>0.20401650856758921</v>
      </c>
      <c r="E90" s="8">
        <f t="shared" si="21"/>
        <v>0.33952304118946419</v>
      </c>
      <c r="F90" s="8">
        <f t="shared" si="21"/>
        <v>0.47812017186702349</v>
      </c>
      <c r="H90" s="7">
        <v>78</v>
      </c>
      <c r="I90" s="8">
        <f t="shared" si="17"/>
        <v>0.13178127011010565</v>
      </c>
      <c r="J90" s="8">
        <f t="shared" si="17"/>
        <v>0.18804854308732882</v>
      </c>
      <c r="K90" s="8">
        <f t="shared" si="17"/>
        <v>0.28361485771083028</v>
      </c>
      <c r="L90" s="8">
        <f t="shared" si="17"/>
        <v>0.40557073707051783</v>
      </c>
      <c r="M90" s="8">
        <f t="shared" si="17"/>
        <v>0.53030815468032111</v>
      </c>
      <c r="AC90" s="20">
        <f t="shared" si="18"/>
        <v>2550206.3570948653</v>
      </c>
      <c r="AD90" s="19">
        <f t="shared" si="20"/>
        <v>78088.974180461373</v>
      </c>
      <c r="AE90" s="19">
        <f t="shared" si="19"/>
        <v>78088.974180461373</v>
      </c>
    </row>
    <row r="91" spans="1:31" ht="15" customHeight="1" x14ac:dyDescent="0.2">
      <c r="A91" s="12">
        <v>79</v>
      </c>
      <c r="B91" s="9">
        <f t="shared" si="21"/>
        <v>3.3310547120794648E-2</v>
      </c>
      <c r="C91" s="9">
        <f t="shared" si="21"/>
        <v>9.3722020040519591E-2</v>
      </c>
      <c r="D91" s="9">
        <f t="shared" si="21"/>
        <v>0.19792270832448519</v>
      </c>
      <c r="E91" s="9">
        <f t="shared" si="21"/>
        <v>0.33258800679778744</v>
      </c>
      <c r="F91" s="9">
        <f t="shared" si="21"/>
        <v>0.47159761903039094</v>
      </c>
      <c r="H91" s="12">
        <v>79</v>
      </c>
      <c r="I91" s="9">
        <f t="shared" si="17"/>
        <v>0.1299794924087152</v>
      </c>
      <c r="J91" s="9">
        <f t="shared" si="17"/>
        <v>0.18434981803646763</v>
      </c>
      <c r="K91" s="9">
        <f t="shared" si="17"/>
        <v>0.2781304374920367</v>
      </c>
      <c r="L91" s="9">
        <f t="shared" si="17"/>
        <v>0.39932920611800871</v>
      </c>
      <c r="M91" s="9">
        <f t="shared" si="17"/>
        <v>0.5244378571273518</v>
      </c>
      <c r="AC91" s="20">
        <f t="shared" si="18"/>
        <v>2474033.854056065</v>
      </c>
      <c r="AD91" s="19">
        <f t="shared" si="20"/>
        <v>76172.503038800322</v>
      </c>
      <c r="AE91" s="19">
        <f t="shared" si="19"/>
        <v>76172.503038800322</v>
      </c>
    </row>
    <row r="92" spans="1:31" ht="15" customHeight="1" x14ac:dyDescent="0.2">
      <c r="A92" s="7">
        <v>80</v>
      </c>
      <c r="B92" s="8">
        <f t="shared" ref="B92:F101" si="22">$Z$85/(1+($Z$86*($Z$46^($Z$42*$Z$46^(($Z$43*$D$5)+($Z$44*B$10)+($Z$45*$D$5*B$10))*$Z$87*($A92/100)))))</f>
        <v>3.1419353341446729E-2</v>
      </c>
      <c r="C92" s="8">
        <f t="shared" si="22"/>
        <v>8.9772567414298857E-2</v>
      </c>
      <c r="D92" s="8">
        <f t="shared" si="22"/>
        <v>0.19198037813359095</v>
      </c>
      <c r="E92" s="8">
        <f t="shared" si="22"/>
        <v>0.32574886870642578</v>
      </c>
      <c r="F92" s="8">
        <f t="shared" si="22"/>
        <v>0.465116467872279</v>
      </c>
      <c r="H92" s="7">
        <v>80</v>
      </c>
      <c r="I92" s="8">
        <f t="shared" si="17"/>
        <v>0.12827741800730205</v>
      </c>
      <c r="J92" s="8">
        <f t="shared" si="17"/>
        <v>0.18079531067286897</v>
      </c>
      <c r="K92" s="8">
        <f t="shared" si="17"/>
        <v>0.27278234032023185</v>
      </c>
      <c r="L92" s="8">
        <f t="shared" si="17"/>
        <v>0.39317398183578323</v>
      </c>
      <c r="M92" s="8">
        <f t="shared" si="17"/>
        <v>0.51860482108505113</v>
      </c>
      <c r="AC92" s="20">
        <f t="shared" si="18"/>
        <v>2399754.7266698871</v>
      </c>
      <c r="AD92" s="19">
        <f t="shared" si="20"/>
        <v>74279.12738617789</v>
      </c>
      <c r="AE92" s="19">
        <f t="shared" si="19"/>
        <v>74279.12738617789</v>
      </c>
    </row>
    <row r="93" spans="1:31" ht="15" customHeight="1" x14ac:dyDescent="0.2">
      <c r="A93" s="12">
        <v>81</v>
      </c>
      <c r="B93" s="9">
        <f t="shared" si="22"/>
        <v>2.9633111144734058E-2</v>
      </c>
      <c r="C93" s="9">
        <f t="shared" si="22"/>
        <v>8.5978136209582737E-2</v>
      </c>
      <c r="D93" s="9">
        <f t="shared" si="22"/>
        <v>0.18618757350385878</v>
      </c>
      <c r="E93" s="9">
        <f t="shared" si="22"/>
        <v>0.31900618205201503</v>
      </c>
      <c r="F93" s="9">
        <f t="shared" si="22"/>
        <v>0.4586777687209781</v>
      </c>
      <c r="H93" s="12">
        <v>81</v>
      </c>
      <c r="I93" s="9">
        <f t="shared" si="17"/>
        <v>0.12666980003026065</v>
      </c>
      <c r="J93" s="9">
        <f t="shared" si="17"/>
        <v>0.17738032258862446</v>
      </c>
      <c r="K93" s="9">
        <f t="shared" si="17"/>
        <v>0.26756881615347294</v>
      </c>
      <c r="L93" s="9">
        <f t="shared" si="17"/>
        <v>0.38710556384681349</v>
      </c>
      <c r="M93" s="9">
        <f t="shared" si="17"/>
        <v>0.51280999184888032</v>
      </c>
      <c r="AC93" s="20">
        <f t="shared" si="18"/>
        <v>2327344.6687982348</v>
      </c>
      <c r="AD93" s="19">
        <f t="shared" si="20"/>
        <v>72410.057871652301</v>
      </c>
      <c r="AE93" s="19">
        <f t="shared" si="19"/>
        <v>72410.057871652301</v>
      </c>
    </row>
    <row r="94" spans="1:31" ht="15" customHeight="1" x14ac:dyDescent="0.2">
      <c r="A94" s="7">
        <v>82</v>
      </c>
      <c r="B94" s="8">
        <f t="shared" si="22"/>
        <v>2.7946264149592826E-2</v>
      </c>
      <c r="C94" s="8">
        <f t="shared" si="22"/>
        <v>8.2333589860899586E-2</v>
      </c>
      <c r="D94" s="8">
        <f t="shared" si="22"/>
        <v>0.18054226147270555</v>
      </c>
      <c r="E94" s="8">
        <f t="shared" si="22"/>
        <v>0.31236041457647451</v>
      </c>
      <c r="F94" s="8">
        <f t="shared" si="22"/>
        <v>0.45228253922850337</v>
      </c>
      <c r="H94" s="7">
        <v>82</v>
      </c>
      <c r="I94" s="8">
        <f t="shared" si="17"/>
        <v>0.12515163773463356</v>
      </c>
      <c r="J94" s="8">
        <f t="shared" si="17"/>
        <v>0.17410023087480964</v>
      </c>
      <c r="K94" s="8">
        <f t="shared" si="17"/>
        <v>0.26248803532543497</v>
      </c>
      <c r="L94" s="8">
        <f t="shared" si="17"/>
        <v>0.38112437311882708</v>
      </c>
      <c r="M94" s="8">
        <f t="shared" si="17"/>
        <v>0.507054285305653</v>
      </c>
      <c r="AC94" s="20">
        <f t="shared" si="18"/>
        <v>2256778.2684088196</v>
      </c>
      <c r="AD94" s="19">
        <f t="shared" si="20"/>
        <v>70566.400389415212</v>
      </c>
      <c r="AE94" s="19">
        <f t="shared" si="19"/>
        <v>70566.400389415212</v>
      </c>
    </row>
    <row r="95" spans="1:31" ht="15" customHeight="1" x14ac:dyDescent="0.2">
      <c r="A95" s="12">
        <v>83</v>
      </c>
      <c r="B95" s="9">
        <f t="shared" si="22"/>
        <v>2.6353520398417825E-2</v>
      </c>
      <c r="C95" s="9">
        <f t="shared" si="22"/>
        <v>7.8833882311263662E-2</v>
      </c>
      <c r="D95" s="9">
        <f t="shared" si="22"/>
        <v>0.17504232875603659</v>
      </c>
      <c r="E95" s="9">
        <f t="shared" si="22"/>
        <v>0.30581194849546128</v>
      </c>
      <c r="F95" s="9">
        <f t="shared" si="22"/>
        <v>0.44593176393970813</v>
      </c>
      <c r="H95" s="12">
        <v>83</v>
      </c>
      <c r="I95" s="9">
        <f t="shared" si="17"/>
        <v>0.12371816835857605</v>
      </c>
      <c r="J95" s="9">
        <f t="shared" si="17"/>
        <v>0.17095049408013729</v>
      </c>
      <c r="K95" s="9">
        <f t="shared" si="17"/>
        <v>0.25753809588043297</v>
      </c>
      <c r="L95" s="9">
        <f t="shared" si="17"/>
        <v>0.37523075364591518</v>
      </c>
      <c r="M95" s="9">
        <f t="shared" si="17"/>
        <v>0.50133858754573735</v>
      </c>
      <c r="AC95" s="20">
        <f t="shared" si="18"/>
        <v>2188029.1094504576</v>
      </c>
      <c r="AD95" s="19">
        <f t="shared" si="20"/>
        <v>68749.15895836195</v>
      </c>
      <c r="AE95" s="19">
        <f t="shared" si="19"/>
        <v>68749.15895836195</v>
      </c>
    </row>
    <row r="96" spans="1:31" ht="15" customHeight="1" x14ac:dyDescent="0.2">
      <c r="A96" s="7">
        <v>84</v>
      </c>
      <c r="B96" s="8">
        <f t="shared" si="22"/>
        <v>2.4849843139177687E-2</v>
      </c>
      <c r="C96" s="8">
        <f t="shared" si="22"/>
        <v>7.5474063745840897E-2</v>
      </c>
      <c r="D96" s="8">
        <f t="shared" si="22"/>
        <v>0.1696855896512823</v>
      </c>
      <c r="E96" s="8">
        <f t="shared" si="22"/>
        <v>0.29936108247254201</v>
      </c>
      <c r="F96" s="8">
        <f t="shared" si="22"/>
        <v>0.43962639391124814</v>
      </c>
      <c r="H96" s="7">
        <v>84</v>
      </c>
      <c r="I96" s="8">
        <f t="shared" si="17"/>
        <v>0.12236485882525992</v>
      </c>
      <c r="J96" s="8">
        <f t="shared" si="17"/>
        <v>0.16792665737125681</v>
      </c>
      <c r="K96" s="8">
        <f t="shared" si="17"/>
        <v>0.25271703068615409</v>
      </c>
      <c r="L96" s="8">
        <f t="shared" si="17"/>
        <v>0.36942497422528786</v>
      </c>
      <c r="M96" s="8">
        <f t="shared" si="17"/>
        <v>0.49566375452012335</v>
      </c>
      <c r="AC96" s="20">
        <f t="shared" si="18"/>
        <v>2121069.870641029</v>
      </c>
      <c r="AD96" s="19">
        <f t="shared" si="20"/>
        <v>66959.238809428643</v>
      </c>
      <c r="AE96" s="19">
        <f t="shared" si="19"/>
        <v>66959.238809428643</v>
      </c>
    </row>
    <row r="97" spans="1:31" ht="15" customHeight="1" x14ac:dyDescent="0.2">
      <c r="A97" s="12">
        <v>85</v>
      </c>
      <c r="B97" s="9">
        <f t="shared" si="22"/>
        <v>2.3430441520713746E-2</v>
      </c>
      <c r="C97" s="9">
        <f t="shared" si="22"/>
        <v>7.2249285496186033E-2</v>
      </c>
      <c r="D97" s="9">
        <f t="shared" si="22"/>
        <v>0.1644697936793699</v>
      </c>
      <c r="E97" s="9">
        <f t="shared" si="22"/>
        <v>0.29300803368943978</v>
      </c>
      <c r="F97" s="9">
        <f t="shared" si="22"/>
        <v>0.43336734638012331</v>
      </c>
      <c r="H97" s="12">
        <v>85</v>
      </c>
      <c r="I97" s="9">
        <f t="shared" si="17"/>
        <v>0.12108739736864238</v>
      </c>
      <c r="J97" s="9">
        <f t="shared" si="17"/>
        <v>0.16502435694656742</v>
      </c>
      <c r="K97" s="9">
        <f t="shared" si="17"/>
        <v>0.24802281431143292</v>
      </c>
      <c r="L97" s="9">
        <f t="shared" si="17"/>
        <v>0.36370723032049579</v>
      </c>
      <c r="M97" s="9">
        <f t="shared" si="17"/>
        <v>0.49003061174211104</v>
      </c>
      <c r="AC97" s="20">
        <f t="shared" si="18"/>
        <v>2055872.4209921237</v>
      </c>
      <c r="AD97" s="19">
        <f t="shared" si="20"/>
        <v>65197.449648905313</v>
      </c>
      <c r="AE97" s="19">
        <f t="shared" si="19"/>
        <v>65197.449648905313</v>
      </c>
    </row>
    <row r="98" spans="1:31" ht="15" customHeight="1" x14ac:dyDescent="0.2">
      <c r="A98" s="7">
        <v>86</v>
      </c>
      <c r="B98" s="8">
        <f t="shared" si="22"/>
        <v>2.2090761265436156E-2</v>
      </c>
      <c r="C98" s="8">
        <f t="shared" si="22"/>
        <v>6.9154804171750753E-2</v>
      </c>
      <c r="D98" s="8">
        <f t="shared" si="22"/>
        <v>0.15939263295396375</v>
      </c>
      <c r="E98" s="8">
        <f t="shared" si="22"/>
        <v>0.2867529400028056</v>
      </c>
      <c r="F98" s="8">
        <f t="shared" si="22"/>
        <v>0.42715550448141987</v>
      </c>
      <c r="H98" s="7">
        <v>86</v>
      </c>
      <c r="I98" s="8">
        <f t="shared" si="17"/>
        <v>0.11988168513889255</v>
      </c>
      <c r="J98" s="8">
        <f t="shared" si="17"/>
        <v>0.16223932375457567</v>
      </c>
      <c r="K98" s="8">
        <f t="shared" si="17"/>
        <v>0.24345336965856737</v>
      </c>
      <c r="L98" s="8">
        <f t="shared" si="17"/>
        <v>0.35807764600252501</v>
      </c>
      <c r="M98" s="8">
        <f t="shared" si="17"/>
        <v>0.48443995403327789</v>
      </c>
      <c r="AC98" s="20">
        <f t="shared" si="18"/>
        <v>1992407.9119245468</v>
      </c>
      <c r="AD98" s="19">
        <f t="shared" si="20"/>
        <v>63464.509067576844</v>
      </c>
      <c r="AE98" s="19">
        <f t="shared" si="19"/>
        <v>63464.509067576844</v>
      </c>
    </row>
    <row r="99" spans="1:31" ht="15" customHeight="1" x14ac:dyDescent="0.2">
      <c r="A99" s="12">
        <v>87</v>
      </c>
      <c r="B99" s="9">
        <f t="shared" si="22"/>
        <v>2.0826475374903137E-2</v>
      </c>
      <c r="C99" s="9">
        <f t="shared" si="22"/>
        <v>6.6185985074076664E-2</v>
      </c>
      <c r="D99" s="9">
        <f t="shared" si="22"/>
        <v>0.15445174926859406</v>
      </c>
      <c r="E99" s="9">
        <f t="shared" si="22"/>
        <v>0.28059586217808502</v>
      </c>
      <c r="F99" s="9">
        <f t="shared" si="22"/>
        <v>0.42099171701476218</v>
      </c>
      <c r="H99" s="12">
        <v>87</v>
      </c>
      <c r="I99" s="9">
        <f t="shared" si="17"/>
        <v>0.11874382783741283</v>
      </c>
      <c r="J99" s="9">
        <f t="shared" si="17"/>
        <v>0.159567386566669</v>
      </c>
      <c r="K99" s="9">
        <f t="shared" si="17"/>
        <v>0.23900657434173467</v>
      </c>
      <c r="L99" s="9">
        <f t="shared" si="17"/>
        <v>0.35253627596027648</v>
      </c>
      <c r="M99" s="9">
        <f t="shared" si="17"/>
        <v>0.47889254531328596</v>
      </c>
      <c r="AC99" s="20">
        <f t="shared" si="18"/>
        <v>1930646.8658574258</v>
      </c>
      <c r="AD99" s="19">
        <f t="shared" si="20"/>
        <v>61761.046067120973</v>
      </c>
      <c r="AE99" s="19">
        <f t="shared" si="19"/>
        <v>61761.046067120973</v>
      </c>
    </row>
    <row r="100" spans="1:31" ht="15" customHeight="1" x14ac:dyDescent="0.2">
      <c r="A100" s="7">
        <v>88</v>
      </c>
      <c r="B100" s="8">
        <f t="shared" si="22"/>
        <v>1.9633474915865649E-2</v>
      </c>
      <c r="C100" s="8">
        <f t="shared" si="22"/>
        <v>6.3338304947508403E-2</v>
      </c>
      <c r="D100" s="8">
        <f t="shared" si="22"/>
        <v>0.14964474089443608</v>
      </c>
      <c r="E100" s="8">
        <f t="shared" si="22"/>
        <v>0.27453678619122335</v>
      </c>
      <c r="F100" s="8">
        <f t="shared" si="22"/>
        <v>0.41487679825887824</v>
      </c>
      <c r="H100" s="7">
        <v>88</v>
      </c>
      <c r="I100" s="8">
        <f t="shared" si="17"/>
        <v>0.1176701274242791</v>
      </c>
      <c r="J100" s="8">
        <f t="shared" si="17"/>
        <v>0.15700447445275756</v>
      </c>
      <c r="K100" s="8">
        <f t="shared" si="17"/>
        <v>0.23468026680499249</v>
      </c>
      <c r="L100" s="8">
        <f t="shared" si="17"/>
        <v>0.34708310757210104</v>
      </c>
      <c r="M100" s="8">
        <f t="shared" si="17"/>
        <v>0.47338911843299047</v>
      </c>
      <c r="AC100" s="20">
        <f t="shared" si="18"/>
        <v>1870559.2611804509</v>
      </c>
      <c r="AD100" s="19">
        <f t="shared" si="20"/>
        <v>60087.604676974937</v>
      </c>
      <c r="AE100" s="19">
        <f t="shared" si="19"/>
        <v>60087.604676974937</v>
      </c>
    </row>
    <row r="101" spans="1:31" ht="15" customHeight="1" x14ac:dyDescent="0.2">
      <c r="A101" s="12">
        <v>89</v>
      </c>
      <c r="B101" s="9">
        <f t="shared" si="22"/>
        <v>1.8507859927231109E-2</v>
      </c>
      <c r="C101" s="9">
        <f t="shared" si="22"/>
        <v>6.060735411844842E-2</v>
      </c>
      <c r="D101" s="9">
        <f t="shared" si="22"/>
        <v>0.14496916908350949</v>
      </c>
      <c r="E101" s="9">
        <f t="shared" si="22"/>
        <v>0.26857562558914505</v>
      </c>
      <c r="F101" s="9">
        <f t="shared" si="22"/>
        <v>0.4088115278335836</v>
      </c>
      <c r="H101" s="12">
        <v>89</v>
      </c>
      <c r="I101" s="9">
        <f t="shared" si="17"/>
        <v>0.116657073934508</v>
      </c>
      <c r="J101" s="9">
        <f t="shared" si="17"/>
        <v>0.15454661870660358</v>
      </c>
      <c r="K101" s="9">
        <f t="shared" si="17"/>
        <v>0.23047225217515854</v>
      </c>
      <c r="L101" s="9">
        <f t="shared" si="17"/>
        <v>0.34171806303023056</v>
      </c>
      <c r="M101" s="9">
        <f t="shared" si="17"/>
        <v>0.46793037505022528</v>
      </c>
      <c r="AC101" s="20">
        <f t="shared" si="18"/>
        <v>1812114.6135438685</v>
      </c>
      <c r="AD101" s="19">
        <f t="shared" si="20"/>
        <v>58444.647636582376</v>
      </c>
      <c r="AE101" s="19">
        <f t="shared" si="19"/>
        <v>58444.647636582376</v>
      </c>
    </row>
    <row r="102" spans="1:31" ht="15" customHeight="1" x14ac:dyDescent="0.2">
      <c r="A102" s="7">
        <v>90</v>
      </c>
      <c r="B102" s="8">
        <f t="shared" ref="B102:F111" si="23">$Z$85/(1+($Z$86*($Z$46^($Z$42*$Z$46^(($Z$43*$D$5)+($Z$44*B$10)+($Z$45*$D$5*B$10))*$Z$87*($A102/100)))))</f>
        <v>1.7445930481993915E-2</v>
      </c>
      <c r="C102" s="8">
        <f t="shared" si="23"/>
        <v>5.7988838073173558E-2</v>
      </c>
      <c r="D102" s="8">
        <f t="shared" si="23"/>
        <v>0.14042256427392452</v>
      </c>
      <c r="E102" s="8">
        <f t="shared" si="23"/>
        <v>0.26271222390017923</v>
      </c>
      <c r="F102" s="8">
        <f t="shared" si="23"/>
        <v>0.40279665060839365</v>
      </c>
      <c r="H102" s="7">
        <v>90</v>
      </c>
      <c r="I102" s="8">
        <f t="shared" si="17"/>
        <v>0.11570133743379453</v>
      </c>
      <c r="J102" s="8">
        <f t="shared" si="17"/>
        <v>0.15218995426585621</v>
      </c>
      <c r="K102" s="8">
        <f t="shared" si="17"/>
        <v>0.22638030784653207</v>
      </c>
      <c r="L102" s="8">
        <f t="shared" si="17"/>
        <v>0.33644100151016132</v>
      </c>
      <c r="M102" s="8">
        <f t="shared" si="17"/>
        <v>0.46251698554755427</v>
      </c>
      <c r="AC102" s="20">
        <f t="shared" si="18"/>
        <v>1755282.0534240566</v>
      </c>
      <c r="AD102" s="19">
        <f t="shared" si="20"/>
        <v>56832.560119811911</v>
      </c>
      <c r="AE102" s="19">
        <f t="shared" si="19"/>
        <v>56832.560119811911</v>
      </c>
    </row>
    <row r="103" spans="1:31" ht="15" customHeight="1" x14ac:dyDescent="0.2">
      <c r="A103" s="12">
        <v>91</v>
      </c>
      <c r="B103" s="9">
        <f t="shared" si="23"/>
        <v>1.6444177932450215E-2</v>
      </c>
      <c r="C103" s="9">
        <f t="shared" si="23"/>
        <v>5.5478578522091399E-2</v>
      </c>
      <c r="D103" s="9">
        <f t="shared" si="23"/>
        <v>0.13600243199552178</v>
      </c>
      <c r="E103" s="9">
        <f t="shared" si="23"/>
        <v>0.25694635708585595</v>
      </c>
      <c r="F103" s="9">
        <f t="shared" si="23"/>
        <v>0.39683287665688111</v>
      </c>
      <c r="H103" s="12">
        <v>91</v>
      </c>
      <c r="I103" s="9">
        <f t="shared" si="17"/>
        <v>0.1147997601392052</v>
      </c>
      <c r="J103" s="9">
        <f t="shared" si="17"/>
        <v>0.14993072066988228</v>
      </c>
      <c r="K103" s="9">
        <f t="shared" si="17"/>
        <v>0.22240218879596962</v>
      </c>
      <c r="L103" s="9">
        <f t="shared" si="17"/>
        <v>0.33125172137727033</v>
      </c>
      <c r="M103" s="9">
        <f t="shared" si="17"/>
        <v>0.45714958899119296</v>
      </c>
      <c r="AC103" s="20">
        <f t="shared" si="18"/>
        <v>1700030.3999440223</v>
      </c>
      <c r="AD103" s="19">
        <f t="shared" si="20"/>
        <v>55251.653480034322</v>
      </c>
      <c r="AE103" s="19">
        <f t="shared" si="19"/>
        <v>55251.653480034322</v>
      </c>
    </row>
    <row r="104" spans="1:31" ht="15" customHeight="1" x14ac:dyDescent="0.2">
      <c r="A104" s="7">
        <v>92</v>
      </c>
      <c r="B104" s="8">
        <f t="shared" si="23"/>
        <v>1.5499276361904846E-2</v>
      </c>
      <c r="C104" s="8">
        <f t="shared" si="23"/>
        <v>5.3072513996069291E-2</v>
      </c>
      <c r="D104" s="8">
        <f t="shared" si="23"/>
        <v>0.13170625847582107</v>
      </c>
      <c r="E104" s="8">
        <f t="shared" si="23"/>
        <v>0.25127773602578252</v>
      </c>
      <c r="F104" s="8">
        <f t="shared" si="23"/>
        <v>0.39092088125581298</v>
      </c>
      <c r="H104" s="7">
        <v>92</v>
      </c>
      <c r="I104" s="8">
        <f t="shared" si="17"/>
        <v>0.11394934872571437</v>
      </c>
      <c r="J104" s="8">
        <f t="shared" si="17"/>
        <v>0.14776526259646236</v>
      </c>
      <c r="K104" s="8">
        <f t="shared" si="17"/>
        <v>0.21853563262823897</v>
      </c>
      <c r="L104" s="8">
        <f t="shared" si="17"/>
        <v>0.32614996242320426</v>
      </c>
      <c r="M104" s="8">
        <f t="shared" si="17"/>
        <v>0.45182879313023172</v>
      </c>
      <c r="AC104" s="20">
        <f t="shared" si="18"/>
        <v>1646328.2309477634</v>
      </c>
      <c r="AD104" s="19">
        <f t="shared" si="20"/>
        <v>53702.168996258872</v>
      </c>
      <c r="AE104" s="19">
        <f t="shared" si="19"/>
        <v>53702.168996258872</v>
      </c>
    </row>
    <row r="105" spans="1:31" ht="15" customHeight="1" x14ac:dyDescent="0.2">
      <c r="A105" s="12">
        <v>93</v>
      </c>
      <c r="B105" s="9">
        <f t="shared" si="23"/>
        <v>1.4608074261545178E-2</v>
      </c>
      <c r="C105" s="9">
        <f t="shared" si="23"/>
        <v>5.0766700018158528E-2</v>
      </c>
      <c r="D105" s="9">
        <f t="shared" si="23"/>
        <v>0.12753151594763165</v>
      </c>
      <c r="E105" s="9">
        <f t="shared" si="23"/>
        <v>0.24570600902761044</v>
      </c>
      <c r="F105" s="9">
        <f t="shared" si="23"/>
        <v>0.38506130492802065</v>
      </c>
      <c r="H105" s="12">
        <v>93</v>
      </c>
      <c r="I105" s="9">
        <f t="shared" si="17"/>
        <v>0.11314726683539067</v>
      </c>
      <c r="J105" s="9">
        <f t="shared" si="17"/>
        <v>0.14569003001634268</v>
      </c>
      <c r="K105" s="9">
        <f t="shared" si="17"/>
        <v>0.21477836435286851</v>
      </c>
      <c r="L105" s="9">
        <f t="shared" si="17"/>
        <v>0.32113540812484942</v>
      </c>
      <c r="M105" s="9">
        <f t="shared" si="17"/>
        <v>0.44655517443521864</v>
      </c>
      <c r="AC105" s="20">
        <f t="shared" si="18"/>
        <v>1594143.9493453957</v>
      </c>
      <c r="AD105" s="19">
        <f t="shared" si="20"/>
        <v>52184.281602367759</v>
      </c>
      <c r="AE105" s="19">
        <f t="shared" si="19"/>
        <v>52184.281602367759</v>
      </c>
    </row>
    <row r="106" spans="1:31" ht="15" customHeight="1" x14ac:dyDescent="0.2">
      <c r="A106" s="7">
        <v>94</v>
      </c>
      <c r="B106" s="8">
        <f t="shared" si="23"/>
        <v>1.3767586447146426E-2</v>
      </c>
      <c r="C106" s="8">
        <f t="shared" si="23"/>
        <v>4.8557308891688168E-2</v>
      </c>
      <c r="D106" s="8">
        <f t="shared" si="23"/>
        <v>0.12347566766096738</v>
      </c>
      <c r="E106" s="8">
        <f t="shared" si="23"/>
        <v>0.24023076435442864</v>
      </c>
      <c r="F106" s="8">
        <f t="shared" si="23"/>
        <v>0.37925475352788102</v>
      </c>
      <c r="H106" s="7">
        <v>94</v>
      </c>
      <c r="I106" s="8">
        <f t="shared" si="17"/>
        <v>0.11239082780243179</v>
      </c>
      <c r="J106" s="8">
        <f t="shared" si="17"/>
        <v>0.14370157800251937</v>
      </c>
      <c r="K106" s="8">
        <f t="shared" si="17"/>
        <v>0.21112810089487066</v>
      </c>
      <c r="L106" s="8">
        <f t="shared" si="17"/>
        <v>0.31620768791898579</v>
      </c>
      <c r="M106" s="8">
        <f t="shared" si="17"/>
        <v>0.44132927817509293</v>
      </c>
      <c r="AC106" s="20">
        <f t="shared" si="18"/>
        <v>1543445.8457620922</v>
      </c>
      <c r="AD106" s="19">
        <f t="shared" si="20"/>
        <v>50698.103583303513</v>
      </c>
      <c r="AE106" s="19">
        <f t="shared" si="19"/>
        <v>50698.103583303513</v>
      </c>
    </row>
    <row r="107" spans="1:31" ht="15" customHeight="1" x14ac:dyDescent="0.2">
      <c r="A107" s="12">
        <v>95</v>
      </c>
      <c r="B107" s="9">
        <f t="shared" si="23"/>
        <v>1.2974986226746043E-2</v>
      </c>
      <c r="C107" s="9">
        <f t="shared" si="23"/>
        <v>4.6440629143346041E-2</v>
      </c>
      <c r="D107" s="9">
        <f t="shared" si="23"/>
        <v>0.11953617260307281</v>
      </c>
      <c r="E107" s="9">
        <f t="shared" si="23"/>
        <v>0.23485153276225082</v>
      </c>
      <c r="F107" s="9">
        <f t="shared" si="23"/>
        <v>0.37350179836822062</v>
      </c>
      <c r="H107" s="12">
        <v>95</v>
      </c>
      <c r="I107" s="9">
        <f t="shared" si="17"/>
        <v>0.11167748760407145</v>
      </c>
      <c r="J107" s="9">
        <f t="shared" si="17"/>
        <v>0.14179656622901143</v>
      </c>
      <c r="K107" s="9">
        <f t="shared" si="17"/>
        <v>0.20758255534276554</v>
      </c>
      <c r="L107" s="9">
        <f t="shared" si="17"/>
        <v>0.31136637948602575</v>
      </c>
      <c r="M107" s="9">
        <f t="shared" si="17"/>
        <v>0.43615161853139861</v>
      </c>
      <c r="AC107" s="20">
        <f t="shared" si="18"/>
        <v>1494202.15753841</v>
      </c>
      <c r="AD107" s="19">
        <f t="shared" si="20"/>
        <v>49243.688223682111</v>
      </c>
      <c r="AE107" s="19">
        <f t="shared" si="19"/>
        <v>49243.688223682111</v>
      </c>
    </row>
    <row r="108" spans="1:31" ht="15" customHeight="1" x14ac:dyDescent="0.2">
      <c r="A108" s="7">
        <v>96</v>
      </c>
      <c r="B108" s="8">
        <f t="shared" si="23"/>
        <v>1.2227597827332194E-2</v>
      </c>
      <c r="C108" s="8">
        <f t="shared" si="23"/>
        <v>4.4413064657521026E-2</v>
      </c>
      <c r="D108" s="8">
        <f t="shared" si="23"/>
        <v>0.11571048993139824</v>
      </c>
      <c r="E108" s="8">
        <f t="shared" si="23"/>
        <v>0.22956779004061983</v>
      </c>
      <c r="F108" s="8">
        <f t="shared" si="23"/>
        <v>0.36780297638738957</v>
      </c>
      <c r="H108" s="7">
        <v>96</v>
      </c>
      <c r="I108" s="8">
        <f t="shared" si="17"/>
        <v>0.11100483804459899</v>
      </c>
      <c r="J108" s="8">
        <f t="shared" si="17"/>
        <v>0.13997175819176894</v>
      </c>
      <c r="K108" s="8">
        <f t="shared" si="17"/>
        <v>0.20413944093825842</v>
      </c>
      <c r="L108" s="8">
        <f t="shared" si="17"/>
        <v>0.30661101103655786</v>
      </c>
      <c r="M108" s="8">
        <f t="shared" si="17"/>
        <v>0.43102267874865063</v>
      </c>
      <c r="AC108" s="20">
        <f t="shared" si="18"/>
        <v>1446381.124142478</v>
      </c>
      <c r="AD108" s="19">
        <f t="shared" si="20"/>
        <v>47821.033395932056</v>
      </c>
      <c r="AE108" s="19">
        <f t="shared" si="19"/>
        <v>47821.033395932056</v>
      </c>
    </row>
    <row r="109" spans="1:31" ht="15" customHeight="1" x14ac:dyDescent="0.2">
      <c r="A109" s="12">
        <v>97</v>
      </c>
      <c r="B109" s="9">
        <f t="shared" si="23"/>
        <v>1.152288908589608E-2</v>
      </c>
      <c r="C109" s="9">
        <f t="shared" si="23"/>
        <v>4.247113353586688E-2</v>
      </c>
      <c r="D109" s="9">
        <f t="shared" si="23"/>
        <v>0.11199608312526936</v>
      </c>
      <c r="E109" s="9">
        <f t="shared" si="23"/>
        <v>0.22437895954970635</v>
      </c>
      <c r="F109" s="9">
        <f t="shared" si="23"/>
        <v>0.36215879035519738</v>
      </c>
      <c r="H109" s="12">
        <v>97</v>
      </c>
      <c r="I109" s="9">
        <f t="shared" si="17"/>
        <v>0.11037060017730647</v>
      </c>
      <c r="J109" s="9">
        <f t="shared" si="17"/>
        <v>0.13822402018228019</v>
      </c>
      <c r="K109" s="9">
        <f t="shared" si="17"/>
        <v>0.20079647481274243</v>
      </c>
      <c r="L109" s="9">
        <f t="shared" si="17"/>
        <v>0.30194106359473571</v>
      </c>
      <c r="M109" s="9">
        <f t="shared" si="17"/>
        <v>0.42594291131967765</v>
      </c>
      <c r="AC109" s="20">
        <f t="shared" si="18"/>
        <v>1399951.039065867</v>
      </c>
      <c r="AD109" s="19">
        <f t="shared" si="20"/>
        <v>46430.085076611023</v>
      </c>
      <c r="AE109" s="19">
        <f t="shared" si="19"/>
        <v>46430.085076611023</v>
      </c>
    </row>
    <row r="110" spans="1:31" ht="15" customHeight="1" x14ac:dyDescent="0.2">
      <c r="A110" s="7">
        <v>98</v>
      </c>
      <c r="B110" s="8">
        <f t="shared" si="23"/>
        <v>1.0858464407859283E-2</v>
      </c>
      <c r="C110" s="8">
        <f t="shared" si="23"/>
        <v>4.0611466713785314E-2</v>
      </c>
      <c r="D110" s="8">
        <f t="shared" si="23"/>
        <v>0.1083904238627915</v>
      </c>
      <c r="E110" s="8">
        <f t="shared" si="23"/>
        <v>0.21928441474765045</v>
      </c>
      <c r="F110" s="8">
        <f t="shared" si="23"/>
        <v>0.356569709116346</v>
      </c>
      <c r="H110" s="7">
        <v>98</v>
      </c>
      <c r="I110" s="8">
        <f t="shared" si="17"/>
        <v>0.10977261796707335</v>
      </c>
      <c r="J110" s="8">
        <f t="shared" si="17"/>
        <v>0.1365503200424068</v>
      </c>
      <c r="K110" s="8">
        <f t="shared" si="17"/>
        <v>0.19755138147651236</v>
      </c>
      <c r="L110" s="8">
        <f t="shared" si="17"/>
        <v>0.29735597327288543</v>
      </c>
      <c r="M110" s="8">
        <f t="shared" si="17"/>
        <v>0.42091273820471142</v>
      </c>
      <c r="AC110" s="20">
        <f t="shared" si="18"/>
        <v>1354880.2982848939</v>
      </c>
      <c r="AD110" s="19">
        <f t="shared" si="20"/>
        <v>45070.740780973108</v>
      </c>
      <c r="AE110" s="19">
        <f t="shared" si="19"/>
        <v>45070.740780973108</v>
      </c>
    </row>
    <row r="111" spans="1:31" ht="15" customHeight="1" x14ac:dyDescent="0.2">
      <c r="A111" s="12">
        <v>99</v>
      </c>
      <c r="B111" s="9">
        <f t="shared" si="23"/>
        <v>1.0232057993871179E-2</v>
      </c>
      <c r="C111" s="9">
        <f t="shared" si="23"/>
        <v>3.8830806363321028E-2</v>
      </c>
      <c r="D111" s="9">
        <f t="shared" si="23"/>
        <v>0.10489099563020622</v>
      </c>
      <c r="E111" s="9">
        <f t="shared" si="23"/>
        <v>0.21428348170226175</v>
      </c>
      <c r="F111" s="9">
        <f t="shared" si="23"/>
        <v>0.35103616786995767</v>
      </c>
      <c r="H111" s="12">
        <v>99</v>
      </c>
      <c r="I111" s="9">
        <f t="shared" si="17"/>
        <v>0.10920885219448406</v>
      </c>
      <c r="J111" s="9">
        <f t="shared" si="17"/>
        <v>0.13494772572698893</v>
      </c>
      <c r="K111" s="9">
        <f t="shared" si="17"/>
        <v>0.19440189606718561</v>
      </c>
      <c r="L111" s="9">
        <f t="shared" si="17"/>
        <v>0.29285513353203557</v>
      </c>
      <c r="M111" s="9">
        <f t="shared" si="17"/>
        <v>0.4159325510829619</v>
      </c>
      <c r="AC111" s="20">
        <f t="shared" si="18"/>
        <v>1311137.4453775778</v>
      </c>
      <c r="AD111" s="19">
        <f t="shared" si="20"/>
        <v>43742.852907316061</v>
      </c>
      <c r="AE111" s="19">
        <f t="shared" si="19"/>
        <v>43742.852907316061</v>
      </c>
    </row>
    <row r="112" spans="1:31" ht="15" customHeight="1" x14ac:dyDescent="0.2">
      <c r="A112" s="7">
        <v>100</v>
      </c>
      <c r="B112" s="8">
        <f t="shared" ref="B112:F121" si="24">$Z$85/(1+($Z$86*($Z$46^($Z$42*$Z$46^(($Z$43*$D$5)+($Z$44*B$10)+($Z$45*$D$5*B$10))*$Z$87*($A112/100)))))</f>
        <v>9.6415273342430729E-3</v>
      </c>
      <c r="C112" s="8">
        <f t="shared" si="24"/>
        <v>3.7126004109830642E-2</v>
      </c>
      <c r="D112" s="8">
        <f t="shared" si="24"/>
        <v>0.10149529707149672</v>
      </c>
      <c r="E112" s="8">
        <f t="shared" si="24"/>
        <v>0.20937544158157129</v>
      </c>
      <c r="F112" s="8">
        <f t="shared" si="24"/>
        <v>0.34555856848374961</v>
      </c>
      <c r="H112" s="7">
        <v>100</v>
      </c>
      <c r="I112" s="8">
        <f t="shared" si="17"/>
        <v>0.10867737460081878</v>
      </c>
      <c r="J112" s="8">
        <f t="shared" si="17"/>
        <v>0.13341340369884758</v>
      </c>
      <c r="K112" s="8">
        <f t="shared" si="17"/>
        <v>0.19134576736434705</v>
      </c>
      <c r="L112" s="8">
        <f t="shared" si="17"/>
        <v>0.28843789742341419</v>
      </c>
      <c r="M112" s="8">
        <f t="shared" si="17"/>
        <v>0.41100271163537461</v>
      </c>
      <c r="AC112" s="20">
        <f t="shared" si="18"/>
        <v>1268691.2133937092</v>
      </c>
      <c r="AD112" s="19">
        <f t="shared" si="20"/>
        <v>42446.231983868638</v>
      </c>
      <c r="AE112" s="19">
        <f t="shared" si="19"/>
        <v>42446.231983868638</v>
      </c>
    </row>
    <row r="113" spans="1:31" ht="15" customHeight="1" x14ac:dyDescent="0.2">
      <c r="A113" s="12">
        <v>101</v>
      </c>
      <c r="B113" s="9">
        <f t="shared" si="24"/>
        <v>9.0848469688165293E-3</v>
      </c>
      <c r="C113" s="9">
        <f t="shared" si="24"/>
        <v>3.5494019087733426E-2</v>
      </c>
      <c r="D113" s="9">
        <f t="shared" si="24"/>
        <v>9.820084508651597E-2</v>
      </c>
      <c r="E113" s="9">
        <f t="shared" si="24"/>
        <v>0.20455953311810116</v>
      </c>
      <c r="F113" s="9">
        <f t="shared" si="24"/>
        <v>0.34013727984137121</v>
      </c>
      <c r="H113" s="12">
        <v>101</v>
      </c>
      <c r="I113" s="9">
        <f t="shared" si="17"/>
        <v>0.10817636227193489</v>
      </c>
      <c r="J113" s="9">
        <f t="shared" si="17"/>
        <v>0.13194461717896008</v>
      </c>
      <c r="K113" s="9">
        <f t="shared" si="17"/>
        <v>0.18838076057786438</v>
      </c>
      <c r="L113" s="9">
        <f t="shared" si="17"/>
        <v>0.28410357980629108</v>
      </c>
      <c r="M113" s="9">
        <f t="shared" si="17"/>
        <v>0.40612355185723414</v>
      </c>
      <c r="AC113" s="20">
        <f t="shared" si="18"/>
        <v>1227510.5635814497</v>
      </c>
      <c r="AD113" s="19">
        <f t="shared" si="20"/>
        <v>41180.649812259478</v>
      </c>
      <c r="AE113" s="19">
        <f t="shared" si="19"/>
        <v>41180.649812259478</v>
      </c>
    </row>
    <row r="114" spans="1:31" ht="15" customHeight="1" x14ac:dyDescent="0.2">
      <c r="A114" s="7">
        <v>102</v>
      </c>
      <c r="B114" s="8">
        <f t="shared" si="24"/>
        <v>8.5601025088233376E-3</v>
      </c>
      <c r="C114" s="8">
        <f t="shared" si="24"/>
        <v>3.3931915858685935E-2</v>
      </c>
      <c r="D114" s="8">
        <f t="shared" si="24"/>
        <v>9.5005177686300499E-2</v>
      </c>
      <c r="E114" s="8">
        <f t="shared" si="24"/>
        <v>0.19983495504208973</v>
      </c>
      <c r="F114" s="8">
        <f t="shared" si="24"/>
        <v>0.33477263822139874</v>
      </c>
      <c r="H114" s="7">
        <v>102</v>
      </c>
      <c r="I114" s="8">
        <f t="shared" si="17"/>
        <v>0.107704092257941</v>
      </c>
      <c r="J114" s="8">
        <f t="shared" si="17"/>
        <v>0.13053872427281735</v>
      </c>
      <c r="K114" s="8">
        <f t="shared" si="17"/>
        <v>0.18550465991767046</v>
      </c>
      <c r="L114" s="8">
        <f t="shared" si="17"/>
        <v>0.27985145953788076</v>
      </c>
      <c r="M114" s="8">
        <f t="shared" si="17"/>
        <v>0.40129537439925889</v>
      </c>
      <c r="AC114" s="20">
        <f t="shared" si="18"/>
        <v>1187564.7210787563</v>
      </c>
      <c r="AD114" s="19">
        <f t="shared" si="20"/>
        <v>39945.842502693413</v>
      </c>
      <c r="AE114" s="19">
        <f t="shared" si="19"/>
        <v>39945.842502693413</v>
      </c>
    </row>
    <row r="115" spans="1:31" ht="15" customHeight="1" x14ac:dyDescent="0.2">
      <c r="A115" s="12">
        <v>103</v>
      </c>
      <c r="B115" s="9">
        <f t="shared" si="24"/>
        <v>8.0654849162593214E-3</v>
      </c>
      <c r="C115" s="9">
        <f t="shared" si="24"/>
        <v>3.2436862213645161E-2</v>
      </c>
      <c r="D115" s="9">
        <f t="shared" si="24"/>
        <v>9.1905856614535625E-2</v>
      </c>
      <c r="E115" s="9">
        <f t="shared" si="24"/>
        <v>0.19520086847928131</v>
      </c>
      <c r="F115" s="9">
        <f t="shared" si="24"/>
        <v>0.32946494770645046</v>
      </c>
      <c r="H115" s="12">
        <v>103</v>
      </c>
      <c r="I115" s="9">
        <f t="shared" si="17"/>
        <v>0.1072589364246334</v>
      </c>
      <c r="J115" s="9">
        <f t="shared" si="17"/>
        <v>0.12919317599228064</v>
      </c>
      <c r="K115" s="9">
        <f t="shared" si="17"/>
        <v>0.18271527095308207</v>
      </c>
      <c r="L115" s="9">
        <f t="shared" si="17"/>
        <v>0.27568078163135318</v>
      </c>
      <c r="M115" s="9">
        <f t="shared" si="17"/>
        <v>0.39651845293580545</v>
      </c>
      <c r="AC115" s="20">
        <f t="shared" si="18"/>
        <v>1148823.2076816952</v>
      </c>
      <c r="AD115" s="19">
        <f t="shared" si="20"/>
        <v>38741.513397061033</v>
      </c>
      <c r="AE115" s="19">
        <f t="shared" si="19"/>
        <v>38741.513397061033</v>
      </c>
    </row>
    <row r="116" spans="1:31" ht="15" customHeight="1" x14ac:dyDescent="0.2">
      <c r="A116" s="7">
        <v>104</v>
      </c>
      <c r="B116" s="8">
        <f t="shared" si="24"/>
        <v>7.599285035440293E-3</v>
      </c>
      <c r="C116" s="8">
        <f t="shared" si="24"/>
        <v>3.1006126878500767E-2</v>
      </c>
      <c r="D116" s="8">
        <f t="shared" si="24"/>
        <v>8.8900469744366384E-2</v>
      </c>
      <c r="E116" s="8">
        <f t="shared" si="24"/>
        <v>0.19065639930925043</v>
      </c>
      <c r="F116" s="8">
        <f t="shared" si="24"/>
        <v>0.32421448062087088</v>
      </c>
      <c r="H116" s="7">
        <v>104</v>
      </c>
      <c r="I116" s="8">
        <f t="shared" si="17"/>
        <v>0.10683935653189627</v>
      </c>
      <c r="J116" s="8">
        <f t="shared" si="17"/>
        <v>0.12790551419065069</v>
      </c>
      <c r="K116" s="8">
        <f t="shared" si="17"/>
        <v>0.18001042276992973</v>
      </c>
      <c r="L116" s="8">
        <f t="shared" si="17"/>
        <v>0.27159075937832544</v>
      </c>
      <c r="M116" s="8">
        <f t="shared" si="17"/>
        <v>0.39179303255878384</v>
      </c>
      <c r="AC116" s="20">
        <f t="shared" si="18"/>
        <v>1111255.8718045799</v>
      </c>
      <c r="AD116" s="19">
        <f t="shared" si="20"/>
        <v>37567.335877115373</v>
      </c>
      <c r="AE116" s="19">
        <f t="shared" si="19"/>
        <v>37567.335877115373</v>
      </c>
    </row>
    <row r="117" spans="1:31" ht="15" customHeight="1" x14ac:dyDescent="0.2">
      <c r="A117" s="12">
        <v>105</v>
      </c>
      <c r="B117" s="9">
        <f t="shared" si="24"/>
        <v>7.1598883707134934E-3</v>
      </c>
      <c r="C117" s="9">
        <f t="shared" si="24"/>
        <v>2.9637077141267502E-2</v>
      </c>
      <c r="D117" s="9">
        <f t="shared" si="24"/>
        <v>8.5986633259901454E-2</v>
      </c>
      <c r="E117" s="9">
        <f t="shared" si="24"/>
        <v>0.18620064048059176</v>
      </c>
      <c r="F117" s="9">
        <f t="shared" si="24"/>
        <v>0.31902147799542058</v>
      </c>
      <c r="H117" s="12">
        <v>105</v>
      </c>
      <c r="I117" s="9">
        <f t="shared" si="17"/>
        <v>0.10644389953364215</v>
      </c>
      <c r="J117" s="9">
        <f t="shared" si="17"/>
        <v>0.12667336942714075</v>
      </c>
      <c r="K117" s="9">
        <f t="shared" si="17"/>
        <v>0.17738796993391132</v>
      </c>
      <c r="L117" s="9">
        <f t="shared" si="17"/>
        <v>0.26758057643253264</v>
      </c>
      <c r="M117" s="9">
        <f t="shared" si="17"/>
        <v>0.38711933019587852</v>
      </c>
      <c r="AC117" s="20">
        <f t="shared" si="18"/>
        <v>1074832.9157487683</v>
      </c>
      <c r="AD117" s="19">
        <f t="shared" si="20"/>
        <v>36422.956055811606</v>
      </c>
      <c r="AE117" s="19">
        <f t="shared" si="19"/>
        <v>36422.956055811606</v>
      </c>
    </row>
    <row r="118" spans="1:31" ht="15" customHeight="1" x14ac:dyDescent="0.2">
      <c r="A118" s="7">
        <v>106</v>
      </c>
      <c r="B118" s="8">
        <f t="shared" si="24"/>
        <v>6.7457701037443628E-3</v>
      </c>
      <c r="C118" s="8">
        <f t="shared" si="24"/>
        <v>2.8327176417233826E-2</v>
      </c>
      <c r="D118" s="8">
        <f t="shared" si="24"/>
        <v>8.3161993631853004E-2</v>
      </c>
      <c r="E118" s="8">
        <f t="shared" si="24"/>
        <v>0.18183265427965212</v>
      </c>
      <c r="F118" s="8">
        <f t="shared" si="24"/>
        <v>0.3138861500573974</v>
      </c>
      <c r="H118" s="7">
        <v>106</v>
      </c>
      <c r="I118" s="8">
        <f t="shared" si="17"/>
        <v>0.10607119309336993</v>
      </c>
      <c r="J118" s="8">
        <f t="shared" si="17"/>
        <v>0.12549445877551046</v>
      </c>
      <c r="K118" s="8">
        <f t="shared" si="17"/>
        <v>0.1748457942686677</v>
      </c>
      <c r="L118" s="8">
        <f t="shared" si="17"/>
        <v>0.26364938885168693</v>
      </c>
      <c r="M118" s="8">
        <f t="shared" si="17"/>
        <v>0.38249753505165762</v>
      </c>
      <c r="AC118" s="20">
        <f t="shared" si="18"/>
        <v>1039524.9203981626</v>
      </c>
      <c r="AD118" s="19">
        <f t="shared" si="20"/>
        <v>35307.995350605692</v>
      </c>
      <c r="AE118" s="19">
        <f t="shared" si="19"/>
        <v>35307.995350605692</v>
      </c>
    </row>
    <row r="119" spans="1:31" ht="15" customHeight="1" x14ac:dyDescent="0.2">
      <c r="A119" s="12">
        <v>107</v>
      </c>
      <c r="B119" s="9">
        <f t="shared" si="24"/>
        <v>6.3554903433672288E-3</v>
      </c>
      <c r="C119" s="9">
        <f t="shared" si="24"/>
        <v>2.7073981766962543E-2</v>
      </c>
      <c r="D119" s="9">
        <f t="shared" si="24"/>
        <v>8.0424229396784203E-2</v>
      </c>
      <c r="E119" s="9">
        <f t="shared" si="24"/>
        <v>0.17755147454982317</v>
      </c>
      <c r="F119" s="9">
        <f t="shared" si="24"/>
        <v>0.3088086767446126</v>
      </c>
      <c r="H119" s="12">
        <v>107</v>
      </c>
      <c r="I119" s="9">
        <f t="shared" si="17"/>
        <v>0.10571994130903051</v>
      </c>
      <c r="J119" s="9">
        <f t="shared" si="17"/>
        <v>0.1243665835902663</v>
      </c>
      <c r="K119" s="9">
        <f t="shared" si="17"/>
        <v>0.1723818064571058</v>
      </c>
      <c r="L119" s="9">
        <f t="shared" si="17"/>
        <v>0.25979632709484091</v>
      </c>
      <c r="M119" s="9">
        <f t="shared" si="17"/>
        <v>0.37792780907015133</v>
      </c>
      <c r="AC119" s="20">
        <f t="shared" si="18"/>
        <v>1005302.8674598025</v>
      </c>
      <c r="AD119" s="19">
        <f t="shared" si="20"/>
        <v>34222.052938360022</v>
      </c>
      <c r="AE119" s="19">
        <f t="shared" si="19"/>
        <v>34222.052938360022</v>
      </c>
    </row>
    <row r="120" spans="1:31" ht="15" customHeight="1" x14ac:dyDescent="0.2">
      <c r="A120" s="7">
        <v>108</v>
      </c>
      <c r="B120" s="8">
        <f t="shared" si="24"/>
        <v>5.9876896006653794E-3</v>
      </c>
      <c r="C120" s="8">
        <f t="shared" si="24"/>
        <v>2.5875141380631055E-2</v>
      </c>
      <c r="D120" s="8">
        <f t="shared" si="24"/>
        <v>7.7771052749421574E-2</v>
      </c>
      <c r="E120" s="8">
        <f t="shared" si="24"/>
        <v>0.17335610885874389</v>
      </c>
      <c r="F120" s="8">
        <f t="shared" si="24"/>
        <v>0.30378920824164779</v>
      </c>
      <c r="H120" s="7">
        <v>108</v>
      </c>
      <c r="I120" s="8">
        <f t="shared" si="17"/>
        <v>0.10538892064059885</v>
      </c>
      <c r="J120" s="8">
        <f t="shared" si="17"/>
        <v>0.12328762724256795</v>
      </c>
      <c r="K120" s="8">
        <f t="shared" si="17"/>
        <v>0.16999394747447943</v>
      </c>
      <c r="L120" s="8">
        <f t="shared" si="17"/>
        <v>0.25602049797286952</v>
      </c>
      <c r="M120" s="8">
        <f t="shared" si="17"/>
        <v>0.37341028741748306</v>
      </c>
      <c r="AC120" s="20">
        <f t="shared" si="18"/>
        <v>972138.15936776972</v>
      </c>
      <c r="AD120" s="19">
        <f t="shared" si="20"/>
        <v>33164.708092032815</v>
      </c>
      <c r="AE120" s="19">
        <f t="shared" si="19"/>
        <v>33164.708092032815</v>
      </c>
    </row>
    <row r="121" spans="1:31" ht="15" customHeight="1" x14ac:dyDescent="0.2">
      <c r="A121" s="12">
        <v>109</v>
      </c>
      <c r="B121" s="9">
        <f t="shared" si="24"/>
        <v>5.6410844817157829E-3</v>
      </c>
      <c r="C121" s="9">
        <f t="shared" si="24"/>
        <v>2.4728392040882549E-2</v>
      </c>
      <c r="D121" s="9">
        <f t="shared" si="24"/>
        <v>7.5200210957420188E-2</v>
      </c>
      <c r="E121" s="9">
        <f t="shared" si="24"/>
        <v>0.1692455406110778</v>
      </c>
      <c r="F121" s="9">
        <f t="shared" si="24"/>
        <v>0.29882786553682322</v>
      </c>
      <c r="H121" s="12">
        <v>109</v>
      </c>
      <c r="I121" s="9">
        <f t="shared" si="17"/>
        <v>0.10507697603354421</v>
      </c>
      <c r="J121" s="9">
        <f t="shared" si="17"/>
        <v>0.1222555528367943</v>
      </c>
      <c r="K121" s="9">
        <f t="shared" si="17"/>
        <v>0.16768018986167818</v>
      </c>
      <c r="L121" s="9">
        <f t="shared" si="17"/>
        <v>0.25232098654997004</v>
      </c>
      <c r="M121" s="9">
        <f t="shared" si="17"/>
        <v>0.36894507898314088</v>
      </c>
      <c r="AC121" s="20">
        <f t="shared" si="18"/>
        <v>940002.63696775236</v>
      </c>
      <c r="AD121" s="19">
        <f t="shared" si="20"/>
        <v>32135.522400017362</v>
      </c>
      <c r="AE121" s="19">
        <f t="shared" si="19"/>
        <v>32135.522400017362</v>
      </c>
    </row>
    <row r="122" spans="1:31" ht="15" customHeight="1" x14ac:dyDescent="0.2">
      <c r="A122" s="7">
        <v>110</v>
      </c>
      <c r="B122" s="8">
        <f t="shared" ref="B122:F131" si="25">$Z$85/(1+($Z$86*($Z$46^($Z$42*$Z$46^(($Z$43*$D$5)+($Z$44*B$10)+($Z$45*$D$5*B$10))*$Z$87*($A122/100)))))</f>
        <v>5.3144635902846044E-3</v>
      </c>
      <c r="C122" s="8">
        <f t="shared" si="25"/>
        <v>2.3631556575131083E-2</v>
      </c>
      <c r="D122" s="8">
        <f t="shared" si="25"/>
        <v>7.2709487607866288E-2</v>
      </c>
      <c r="E122" s="8">
        <f t="shared" si="25"/>
        <v>0.16521873110483945</v>
      </c>
      <c r="F122" s="8">
        <f t="shared" si="25"/>
        <v>0.29392474099831678</v>
      </c>
      <c r="H122" s="7">
        <v>110</v>
      </c>
      <c r="I122" s="8">
        <f t="shared" si="17"/>
        <v>0.10478301723125615</v>
      </c>
      <c r="J122" s="8">
        <f t="shared" si="17"/>
        <v>0.12126840091761798</v>
      </c>
      <c r="K122" s="8">
        <f t="shared" si="17"/>
        <v>0.16543853884707965</v>
      </c>
      <c r="L122" s="8">
        <f t="shared" si="17"/>
        <v>0.24869685799435551</v>
      </c>
      <c r="M122" s="8">
        <f t="shared" si="17"/>
        <v>0.36453226689848517</v>
      </c>
      <c r="AC122" s="20">
        <f t="shared" si="18"/>
        <v>908868.59509832866</v>
      </c>
      <c r="AD122" s="19">
        <f t="shared" si="20"/>
        <v>31134.041869423701</v>
      </c>
      <c r="AE122" s="19">
        <f t="shared" si="19"/>
        <v>31134.041869423701</v>
      </c>
    </row>
    <row r="123" spans="1:31" ht="15" customHeight="1" x14ac:dyDescent="0.2">
      <c r="A123" s="12">
        <v>111</v>
      </c>
      <c r="B123" s="9">
        <f t="shared" si="25"/>
        <v>5.0066836326798213E-3</v>
      </c>
      <c r="C123" s="9">
        <f t="shared" si="25"/>
        <v>2.2582541307120174E-2</v>
      </c>
      <c r="D123" s="9">
        <f t="shared" si="25"/>
        <v>7.0296703694656043E-2</v>
      </c>
      <c r="E123" s="9">
        <f t="shared" si="25"/>
        <v>0.16127462152953642</v>
      </c>
      <c r="F123" s="9">
        <f t="shared" si="25"/>
        <v>0.28907989896788927</v>
      </c>
      <c r="H123" s="12">
        <v>111</v>
      </c>
      <c r="I123" s="9">
        <f t="shared" si="17"/>
        <v>0.10450601526941185</v>
      </c>
      <c r="J123" s="9">
        <f t="shared" si="17"/>
        <v>0.12032428717640817</v>
      </c>
      <c r="K123" s="9">
        <f t="shared" si="17"/>
        <v>0.16326703332519044</v>
      </c>
      <c r="L123" s="9">
        <f t="shared" si="17"/>
        <v>0.2451471593765828</v>
      </c>
      <c r="M123" s="9">
        <f t="shared" si="17"/>
        <v>0.3601719090711003</v>
      </c>
      <c r="AC123" s="20">
        <f t="shared" si="18"/>
        <v>878708.79618320055</v>
      </c>
      <c r="AD123" s="19">
        <f t="shared" si="20"/>
        <v>30159.798915128107</v>
      </c>
      <c r="AE123" s="19">
        <f t="shared" si="19"/>
        <v>30159.798915128107</v>
      </c>
    </row>
    <row r="124" spans="1:31" ht="15" customHeight="1" x14ac:dyDescent="0.2">
      <c r="A124" s="7">
        <v>112</v>
      </c>
      <c r="B124" s="8">
        <f t="shared" si="25"/>
        <v>4.7166657169473644E-3</v>
      </c>
      <c r="C124" s="8">
        <f t="shared" si="25"/>
        <v>2.1579333516474494E-2</v>
      </c>
      <c r="D124" s="8">
        <f t="shared" si="25"/>
        <v>6.79597185557166E-2</v>
      </c>
      <c r="E124" s="8">
        <f t="shared" si="25"/>
        <v>0.15741213490467632</v>
      </c>
      <c r="F124" s="8">
        <f t="shared" si="25"/>
        <v>0.28429337637068886</v>
      </c>
      <c r="H124" s="7">
        <v>112</v>
      </c>
      <c r="I124" s="8">
        <f t="shared" si="17"/>
        <v>0.10424499914525263</v>
      </c>
      <c r="J124" s="8">
        <f t="shared" si="17"/>
        <v>0.11942140016482705</v>
      </c>
      <c r="K124" s="8">
        <f t="shared" si="17"/>
        <v>0.16116374670014494</v>
      </c>
      <c r="L124" s="8">
        <f t="shared" si="17"/>
        <v>0.24167092141420871</v>
      </c>
      <c r="M124" s="8">
        <f t="shared" si="17"/>
        <v>0.35586403873361994</v>
      </c>
      <c r="AC124" s="20">
        <f t="shared" si="18"/>
        <v>849496.48194645753</v>
      </c>
      <c r="AD124" s="19">
        <f t="shared" si="20"/>
        <v>29212.314236743026</v>
      </c>
      <c r="AE124" s="19">
        <f t="shared" si="19"/>
        <v>29212.314236743026</v>
      </c>
    </row>
    <row r="125" spans="1:31" ht="15" customHeight="1" x14ac:dyDescent="0.2">
      <c r="A125" s="12">
        <v>113</v>
      </c>
      <c r="B125" s="9">
        <f t="shared" si="25"/>
        <v>4.4433918386273001E-3</v>
      </c>
      <c r="C125" s="9">
        <f t="shared" si="25"/>
        <v>2.0619998914001986E-2</v>
      </c>
      <c r="D125" s="9">
        <f t="shared" si="25"/>
        <v>6.5696430668833863E-2</v>
      </c>
      <c r="E125" s="9">
        <f t="shared" si="25"/>
        <v>0.15363017795745365</v>
      </c>
      <c r="F125" s="9">
        <f t="shared" si="25"/>
        <v>0.27956518333962493</v>
      </c>
      <c r="H125" s="12">
        <v>113</v>
      </c>
      <c r="I125" s="9">
        <f t="shared" si="17"/>
        <v>0.10399905265476457</v>
      </c>
      <c r="J125" s="9">
        <f t="shared" si="17"/>
        <v>0.11855799902260179</v>
      </c>
      <c r="K125" s="9">
        <f t="shared" si="17"/>
        <v>0.15912678760195048</v>
      </c>
      <c r="L125" s="9">
        <f t="shared" si="17"/>
        <v>0.23826716016170829</v>
      </c>
      <c r="M125" s="9">
        <f t="shared" si="17"/>
        <v>0.35160866500566246</v>
      </c>
      <c r="AC125" s="20">
        <f t="shared" si="18"/>
        <v>821205.38336042326</v>
      </c>
      <c r="AD125" s="19">
        <f t="shared" si="20"/>
        <v>28291.098586034263</v>
      </c>
      <c r="AE125" s="19">
        <f t="shared" si="19"/>
        <v>28291.098586034263</v>
      </c>
    </row>
    <row r="126" spans="1:31" ht="15" customHeight="1" x14ac:dyDescent="0.2">
      <c r="A126" s="7">
        <v>114</v>
      </c>
      <c r="B126" s="8">
        <f t="shared" si="25"/>
        <v>4.1859015453600511E-3</v>
      </c>
      <c r="C126" s="8">
        <f t="shared" si="25"/>
        <v>1.9702679139596935E-2</v>
      </c>
      <c r="D126" s="8">
        <f t="shared" si="25"/>
        <v>6.350477831462524E-2</v>
      </c>
      <c r="E126" s="8">
        <f t="shared" si="25"/>
        <v>0.1499276429386881</v>
      </c>
      <c r="F126" s="8">
        <f t="shared" si="25"/>
        <v>0.27489530385283162</v>
      </c>
      <c r="H126" s="7">
        <v>114</v>
      </c>
      <c r="I126" s="8">
        <f t="shared" si="17"/>
        <v>0.10376731139082405</v>
      </c>
      <c r="J126" s="8">
        <f t="shared" si="17"/>
        <v>0.11773241122563724</v>
      </c>
      <c r="K126" s="8">
        <f t="shared" si="17"/>
        <v>0.15715430048316273</v>
      </c>
      <c r="L126" s="8">
        <f t="shared" si="17"/>
        <v>0.23493487864481929</v>
      </c>
      <c r="M126" s="8">
        <f t="shared" si="17"/>
        <v>0.34740577346754847</v>
      </c>
      <c r="AC126" s="20">
        <f t="shared" si="18"/>
        <v>793809.72893281549</v>
      </c>
      <c r="AD126" s="19">
        <f t="shared" si="20"/>
        <v>27395.654427607777</v>
      </c>
      <c r="AE126" s="19">
        <f t="shared" si="19"/>
        <v>27395.654427607777</v>
      </c>
    </row>
    <row r="127" spans="1:31" ht="15" customHeight="1" x14ac:dyDescent="0.2">
      <c r="A127" s="12">
        <v>115</v>
      </c>
      <c r="B127" s="9">
        <f t="shared" si="25"/>
        <v>3.9432887727415492E-3</v>
      </c>
      <c r="C127" s="9">
        <f t="shared" si="25"/>
        <v>1.8825589288759371E-2</v>
      </c>
      <c r="D127" s="9">
        <f t="shared" si="25"/>
        <v>6.1382740114955391E-2</v>
      </c>
      <c r="E127" s="9">
        <f t="shared" si="25"/>
        <v>0.14630340937632244</v>
      </c>
      <c r="F127" s="9">
        <f t="shared" si="25"/>
        <v>0.27028369638276623</v>
      </c>
      <c r="H127" s="12">
        <v>115</v>
      </c>
      <c r="I127" s="9">
        <f t="shared" ref="I127:M177" si="26">$I$6+((1-$I$6)*B127)</f>
        <v>0.1035489598954674</v>
      </c>
      <c r="J127" s="9">
        <f t="shared" si="26"/>
        <v>0.11694303035988343</v>
      </c>
      <c r="K127" s="9">
        <f t="shared" si="26"/>
        <v>0.15524446610345985</v>
      </c>
      <c r="L127" s="9">
        <f t="shared" si="26"/>
        <v>0.23167306843869021</v>
      </c>
      <c r="M127" s="9">
        <f t="shared" si="26"/>
        <v>0.34325532674448961</v>
      </c>
      <c r="AC127" s="20">
        <f t="shared" si="18"/>
        <v>767284.25143694237</v>
      </c>
      <c r="AD127" s="19">
        <f t="shared" si="20"/>
        <v>26525.477495873114</v>
      </c>
      <c r="AE127" s="19">
        <f t="shared" si="19"/>
        <v>26525.477495873114</v>
      </c>
    </row>
    <row r="128" spans="1:31" ht="15" customHeight="1" x14ac:dyDescent="0.2">
      <c r="A128" s="7">
        <v>116</v>
      </c>
      <c r="B128" s="8">
        <f t="shared" si="25"/>
        <v>3.7146988439644884E-3</v>
      </c>
      <c r="C128" s="8">
        <f t="shared" si="25"/>
        <v>1.798701547297761E-2</v>
      </c>
      <c r="D128" s="8">
        <f t="shared" si="25"/>
        <v>5.932833545482933E-2</v>
      </c>
      <c r="E128" s="8">
        <f t="shared" si="25"/>
        <v>0.14275634576601748</v>
      </c>
      <c r="F128" s="8">
        <f t="shared" si="25"/>
        <v>0.26573029455551617</v>
      </c>
      <c r="H128" s="7">
        <v>116</v>
      </c>
      <c r="I128" s="8">
        <f t="shared" si="26"/>
        <v>0.10334322895956805</v>
      </c>
      <c r="J128" s="8">
        <f t="shared" si="26"/>
        <v>0.11618831392567985</v>
      </c>
      <c r="K128" s="8">
        <f t="shared" si="26"/>
        <v>0.15339550190934639</v>
      </c>
      <c r="L128" s="8">
        <f t="shared" si="26"/>
        <v>0.22848071118941574</v>
      </c>
      <c r="M128" s="8">
        <f t="shared" si="26"/>
        <v>0.33915726509996458</v>
      </c>
      <c r="AC128" s="20">
        <f t="shared" si="18"/>
        <v>741604.19318536657</v>
      </c>
      <c r="AD128" s="19">
        <f t="shared" si="20"/>
        <v>25680.0582515758</v>
      </c>
      <c r="AE128" s="19">
        <f t="shared" si="19"/>
        <v>25680.0582515758</v>
      </c>
    </row>
    <row r="129" spans="1:31" ht="15" customHeight="1" x14ac:dyDescent="0.2">
      <c r="A129" s="12">
        <v>117</v>
      </c>
      <c r="B129" s="9">
        <f t="shared" si="25"/>
        <v>3.4993256259460512E-3</v>
      </c>
      <c r="C129" s="9">
        <f t="shared" si="25"/>
        <v>1.718531241851733E-2</v>
      </c>
      <c r="D129" s="9">
        <f t="shared" si="25"/>
        <v>5.7339624795529218E-2</v>
      </c>
      <c r="E129" s="9">
        <f t="shared" si="25"/>
        <v>0.13928531119859192</v>
      </c>
      <c r="F129" s="9">
        <f t="shared" si="25"/>
        <v>0.26123500781892312</v>
      </c>
      <c r="H129" s="12">
        <v>117</v>
      </c>
      <c r="I129" s="9">
        <f t="shared" si="26"/>
        <v>0.10314939306335145</v>
      </c>
      <c r="J129" s="9">
        <f t="shared" si="26"/>
        <v>0.1154667811766656</v>
      </c>
      <c r="K129" s="9">
        <f t="shared" si="26"/>
        <v>0.1516056623159763</v>
      </c>
      <c r="L129" s="9">
        <f t="shared" si="26"/>
        <v>0.22535678007873272</v>
      </c>
      <c r="M129" s="9">
        <f t="shared" si="26"/>
        <v>0.33511150703703085</v>
      </c>
      <c r="AC129" s="20">
        <f t="shared" si="18"/>
        <v>716745.30994411523</v>
      </c>
      <c r="AD129" s="19">
        <f t="shared" si="20"/>
        <v>24858.883241251344</v>
      </c>
      <c r="AE129" s="19">
        <f t="shared" si="19"/>
        <v>24858.883241251344</v>
      </c>
    </row>
    <row r="130" spans="1:31" ht="15" customHeight="1" x14ac:dyDescent="0.2">
      <c r="A130" s="7">
        <v>118</v>
      </c>
      <c r="B130" s="8">
        <f t="shared" si="25"/>
        <v>3.2964088348242954E-3</v>
      </c>
      <c r="C130" s="8">
        <f t="shared" si="25"/>
        <v>1.6418901107515843E-2</v>
      </c>
      <c r="D130" s="8">
        <f t="shared" si="25"/>
        <v>5.5414709886478002E-2</v>
      </c>
      <c r="E130" s="8">
        <f t="shared" si="25"/>
        <v>0.13588915692425318</v>
      </c>
      <c r="F130" s="8">
        <f t="shared" si="25"/>
        <v>0.25679772211816987</v>
      </c>
      <c r="H130" s="7">
        <v>118</v>
      </c>
      <c r="I130" s="8">
        <f t="shared" si="26"/>
        <v>0.10296676795134187</v>
      </c>
      <c r="J130" s="8">
        <f t="shared" si="26"/>
        <v>0.11477701099676427</v>
      </c>
      <c r="K130" s="8">
        <f t="shared" si="26"/>
        <v>0.14987323889783022</v>
      </c>
      <c r="L130" s="8">
        <f t="shared" si="26"/>
        <v>0.22230024123182787</v>
      </c>
      <c r="M130" s="8">
        <f t="shared" si="26"/>
        <v>0.3311179499063529</v>
      </c>
      <c r="AC130" s="20">
        <f t="shared" si="18"/>
        <v>692683.87358097499</v>
      </c>
      <c r="AD130" s="19">
        <f t="shared" si="20"/>
        <v>24061.436363140238</v>
      </c>
      <c r="AE130" s="19">
        <f t="shared" si="19"/>
        <v>24061.436363140238</v>
      </c>
    </row>
    <row r="131" spans="1:31" ht="15" customHeight="1" x14ac:dyDescent="0.2">
      <c r="A131" s="12">
        <v>119</v>
      </c>
      <c r="B131" s="9">
        <f t="shared" si="25"/>
        <v>3.1052314839032759E-3</v>
      </c>
      <c r="C131" s="9">
        <f t="shared" si="25"/>
        <v>1.5686266464692521E-2</v>
      </c>
      <c r="D131" s="9">
        <f t="shared" si="25"/>
        <v>5.3551733883024109E-2</v>
      </c>
      <c r="E131" s="9">
        <f t="shared" si="25"/>
        <v>0.13256672785375168</v>
      </c>
      <c r="F131" s="9">
        <f t="shared" si="25"/>
        <v>0.25241830057750858</v>
      </c>
      <c r="H131" s="12">
        <v>119</v>
      </c>
      <c r="I131" s="9">
        <f t="shared" si="26"/>
        <v>0.10279470833551295</v>
      </c>
      <c r="J131" s="9">
        <f t="shared" si="26"/>
        <v>0.11411763981822327</v>
      </c>
      <c r="K131" s="9">
        <f t="shared" si="26"/>
        <v>0.14819656049472171</v>
      </c>
      <c r="L131" s="9">
        <f t="shared" si="26"/>
        <v>0.21931005506837653</v>
      </c>
      <c r="M131" s="9">
        <f t="shared" si="26"/>
        <v>0.32717647051975773</v>
      </c>
      <c r="AC131" s="20">
        <f t="shared" si="18"/>
        <v>669396.67353780137</v>
      </c>
      <c r="AD131" s="19">
        <f t="shared" si="20"/>
        <v>23287.200043173623</v>
      </c>
      <c r="AE131" s="19">
        <f t="shared" si="19"/>
        <v>23287.200043173623</v>
      </c>
    </row>
    <row r="132" spans="1:31" ht="15" customHeight="1" x14ac:dyDescent="0.2">
      <c r="A132" s="7">
        <v>120</v>
      </c>
      <c r="B132" s="8">
        <f t="shared" ref="B132:F141" si="27">$Z$85/(1+($Z$86*($Z$46^($Z$42*$Z$46^(($Z$43*$D$5)+($Z$44*B$10)+($Z$45*$D$5*B$10))*$Z$87*($A132/100)))))</f>
        <v>2.9251174673360597E-3</v>
      </c>
      <c r="C132" s="8">
        <f t="shared" si="27"/>
        <v>1.4985955092451295E-2</v>
      </c>
      <c r="D132" s="8">
        <f t="shared" si="27"/>
        <v>5.1748881377050901E-2</v>
      </c>
      <c r="E132" s="8">
        <f t="shared" si="27"/>
        <v>0.12931686399675901</v>
      </c>
      <c r="F132" s="8">
        <f t="shared" si="27"/>
        <v>0.24809658418685154</v>
      </c>
      <c r="H132" s="7">
        <v>120</v>
      </c>
      <c r="I132" s="8">
        <f t="shared" si="26"/>
        <v>0.10263260572060245</v>
      </c>
      <c r="J132" s="8">
        <f t="shared" si="26"/>
        <v>0.11348735958320617</v>
      </c>
      <c r="K132" s="8">
        <f t="shared" si="26"/>
        <v>0.14657399323934583</v>
      </c>
      <c r="L132" s="8">
        <f t="shared" si="26"/>
        <v>0.21638517759708312</v>
      </c>
      <c r="M132" s="8">
        <f t="shared" si="26"/>
        <v>0.32328692576816642</v>
      </c>
      <c r="AC132" s="20">
        <f t="shared" si="18"/>
        <v>646861.01721313631</v>
      </c>
      <c r="AD132" s="19">
        <f t="shared" si="20"/>
        <v>22535.656324665062</v>
      </c>
      <c r="AE132" s="19">
        <f t="shared" si="19"/>
        <v>22535.656324665062</v>
      </c>
    </row>
    <row r="133" spans="1:31" ht="15" customHeight="1" x14ac:dyDescent="0.2">
      <c r="A133" s="12">
        <v>121</v>
      </c>
      <c r="B133" s="9">
        <f t="shared" si="27"/>
        <v>2.7554292730529637E-3</v>
      </c>
      <c r="C133" s="9">
        <f t="shared" si="27"/>
        <v>1.431657305666471E-2</v>
      </c>
      <c r="D133" s="9">
        <f t="shared" si="27"/>
        <v>5.0004378347015474E-2</v>
      </c>
      <c r="E133" s="9">
        <f t="shared" si="27"/>
        <v>0.12613840183793223</v>
      </c>
      <c r="F133" s="9">
        <f t="shared" si="27"/>
        <v>0.24383239249198504</v>
      </c>
      <c r="H133" s="12">
        <v>121</v>
      </c>
      <c r="I133" s="9">
        <f t="shared" si="26"/>
        <v>0.10247988634574767</v>
      </c>
      <c r="J133" s="9">
        <f t="shared" si="26"/>
        <v>0.11288491575099824</v>
      </c>
      <c r="K133" s="9">
        <f t="shared" si="26"/>
        <v>0.14500394051231394</v>
      </c>
      <c r="L133" s="9">
        <f t="shared" si="26"/>
        <v>0.21352456165413902</v>
      </c>
      <c r="M133" s="9">
        <f t="shared" si="26"/>
        <v>0.31944915324278655</v>
      </c>
      <c r="AC133" s="20">
        <f t="shared" si="18"/>
        <v>625054.72933769342</v>
      </c>
      <c r="AD133" s="19">
        <f t="shared" si="20"/>
        <v>21806.287875442882</v>
      </c>
      <c r="AE133" s="19">
        <f t="shared" si="19"/>
        <v>21806.287875442882</v>
      </c>
    </row>
    <row r="134" spans="1:31" ht="15" customHeight="1" x14ac:dyDescent="0.2">
      <c r="A134" s="7">
        <v>122</v>
      </c>
      <c r="B134" s="8">
        <f t="shared" si="27"/>
        <v>2.595565818666044E-3</v>
      </c>
      <c r="C134" s="8">
        <f t="shared" si="27"/>
        <v>1.3676783724989294E-2</v>
      </c>
      <c r="D134" s="8">
        <f t="shared" si="27"/>
        <v>4.8316492033730146E-2</v>
      </c>
      <c r="E134" s="8">
        <f t="shared" si="27"/>
        <v>0.12303017565126764</v>
      </c>
      <c r="F134" s="8">
        <f t="shared" si="27"/>
        <v>0.23962552428721126</v>
      </c>
      <c r="H134" s="7">
        <v>122</v>
      </c>
      <c r="I134" s="8">
        <f t="shared" si="26"/>
        <v>0.10233600923679945</v>
      </c>
      <c r="J134" s="8">
        <f t="shared" si="26"/>
        <v>0.11230910535249036</v>
      </c>
      <c r="K134" s="8">
        <f t="shared" si="26"/>
        <v>0.14348484283035715</v>
      </c>
      <c r="L134" s="8">
        <f t="shared" si="26"/>
        <v>0.2107271580861409</v>
      </c>
      <c r="M134" s="8">
        <f t="shared" si="26"/>
        <v>0.31566297185849013</v>
      </c>
      <c r="AC134" s="20">
        <f t="shared" si="18"/>
        <v>603956.15042162687</v>
      </c>
      <c r="AD134" s="19">
        <f t="shared" si="20"/>
        <v>21098.578916066559</v>
      </c>
      <c r="AE134" s="19">
        <f t="shared" si="19"/>
        <v>21098.578916066559</v>
      </c>
    </row>
    <row r="135" spans="1:31" ht="15" customHeight="1" x14ac:dyDescent="0.2">
      <c r="A135" s="12">
        <v>123</v>
      </c>
      <c r="B135" s="9">
        <f t="shared" si="27"/>
        <v>2.4449604043085705E-3</v>
      </c>
      <c r="C135" s="9">
        <f t="shared" si="27"/>
        <v>1.3065305659164011E-2</v>
      </c>
      <c r="D135" s="9">
        <f t="shared" si="27"/>
        <v>4.6683530747900388E-2</v>
      </c>
      <c r="E135" s="9">
        <f t="shared" si="27"/>
        <v>0.11999101875348335</v>
      </c>
      <c r="F135" s="9">
        <f t="shared" si="27"/>
        <v>0.23547575830926265</v>
      </c>
      <c r="H135" s="12">
        <v>123</v>
      </c>
      <c r="I135" s="9">
        <f t="shared" si="26"/>
        <v>0.10220046436387772</v>
      </c>
      <c r="J135" s="9">
        <f t="shared" si="26"/>
        <v>0.11175877509324761</v>
      </c>
      <c r="K135" s="9">
        <f t="shared" si="26"/>
        <v>0.14201517767311037</v>
      </c>
      <c r="L135" s="9">
        <f t="shared" si="26"/>
        <v>0.20799191687813501</v>
      </c>
      <c r="M135" s="9">
        <f t="shared" si="26"/>
        <v>0.31192818247833642</v>
      </c>
      <c r="AC135" s="20">
        <f t="shared" si="18"/>
        <v>583544.13434875489</v>
      </c>
      <c r="AD135" s="19">
        <f t="shared" si="20"/>
        <v>20412.016072871978</v>
      </c>
      <c r="AE135" s="19">
        <f t="shared" si="19"/>
        <v>20412.016072871978</v>
      </c>
    </row>
    <row r="136" spans="1:31" ht="15" customHeight="1" x14ac:dyDescent="0.2">
      <c r="A136" s="7">
        <v>124</v>
      </c>
      <c r="B136" s="8">
        <f t="shared" si="27"/>
        <v>2.3030787765972263E-3</v>
      </c>
      <c r="C136" s="8">
        <f t="shared" si="27"/>
        <v>1.2480910562385652E-2</v>
      </c>
      <c r="D136" s="8">
        <f t="shared" si="27"/>
        <v>4.5103843615144842E-2</v>
      </c>
      <c r="E136" s="8">
        <f t="shared" si="27"/>
        <v>0.11701976469728807</v>
      </c>
      <c r="F136" s="8">
        <f t="shared" si="27"/>
        <v>0.23138285393138311</v>
      </c>
      <c r="H136" s="7">
        <v>124</v>
      </c>
      <c r="I136" s="8">
        <f t="shared" si="26"/>
        <v>0.10207277089893751</v>
      </c>
      <c r="J136" s="8">
        <f t="shared" si="26"/>
        <v>0.11123281950614709</v>
      </c>
      <c r="K136" s="8">
        <f t="shared" si="26"/>
        <v>0.14059345925363037</v>
      </c>
      <c r="L136" s="8">
        <f t="shared" si="26"/>
        <v>0.20531778822755928</v>
      </c>
      <c r="M136" s="8">
        <f t="shared" si="26"/>
        <v>0.30824456853824478</v>
      </c>
      <c r="AC136" s="20">
        <f t="shared" si="18"/>
        <v>563798.04518931056</v>
      </c>
      <c r="AD136" s="19">
        <f t="shared" si="20"/>
        <v>19746.089159444324</v>
      </c>
      <c r="AE136" s="19">
        <f t="shared" si="19"/>
        <v>19746.089159444324</v>
      </c>
    </row>
    <row r="137" spans="1:31" ht="15" customHeight="1" x14ac:dyDescent="0.2">
      <c r="A137" s="12">
        <v>125</v>
      </c>
      <c r="B137" s="9">
        <f t="shared" si="27"/>
        <v>2.1694172981340646E-3</v>
      </c>
      <c r="C137" s="9">
        <f t="shared" si="27"/>
        <v>1.1922421282533176E-2</v>
      </c>
      <c r="D137" s="9">
        <f t="shared" si="27"/>
        <v>4.3575820263931121E-2</v>
      </c>
      <c r="E137" s="9">
        <f t="shared" si="27"/>
        <v>0.11411524840550394</v>
      </c>
      <c r="F137" s="9">
        <f t="shared" si="27"/>
        <v>0.22734655185651131</v>
      </c>
      <c r="H137" s="12">
        <v>125</v>
      </c>
      <c r="I137" s="9">
        <f t="shared" si="26"/>
        <v>0.10195247556832067</v>
      </c>
      <c r="J137" s="9">
        <f t="shared" si="26"/>
        <v>0.11073017915427986</v>
      </c>
      <c r="K137" s="9">
        <f t="shared" si="26"/>
        <v>0.13921823823753801</v>
      </c>
      <c r="L137" s="9">
        <f t="shared" si="26"/>
        <v>0.20270372356495356</v>
      </c>
      <c r="M137" s="9">
        <f t="shared" si="26"/>
        <v>0.30461189667086019</v>
      </c>
      <c r="AC137" s="20">
        <f t="shared" si="18"/>
        <v>544697.75329913897</v>
      </c>
      <c r="AD137" s="19">
        <f t="shared" si="20"/>
        <v>19100.291890171589</v>
      </c>
      <c r="AE137" s="19">
        <f t="shared" si="19"/>
        <v>19100.291890171589</v>
      </c>
    </row>
    <row r="138" spans="1:31" ht="15" customHeight="1" x14ac:dyDescent="0.2">
      <c r="A138" s="7">
        <v>126</v>
      </c>
      <c r="B138" s="8">
        <f t="shared" si="27"/>
        <v>2.0435012171927942E-3</v>
      </c>
      <c r="C138" s="8">
        <f t="shared" si="27"/>
        <v>1.1388709871725416E-2</v>
      </c>
      <c r="D138" s="8">
        <f t="shared" si="27"/>
        <v>4.2097890461581092E-2</v>
      </c>
      <c r="E138" s="8">
        <f t="shared" si="27"/>
        <v>0.11127630724710638</v>
      </c>
      <c r="F138" s="8">
        <f t="shared" si="27"/>
        <v>0.22336657480854982</v>
      </c>
      <c r="H138" s="7">
        <v>126</v>
      </c>
      <c r="I138" s="8">
        <f t="shared" si="26"/>
        <v>0.10183915109547352</v>
      </c>
      <c r="J138" s="8">
        <f t="shared" si="26"/>
        <v>0.11024983888455288</v>
      </c>
      <c r="K138" s="8">
        <f t="shared" si="26"/>
        <v>0.13788810141542299</v>
      </c>
      <c r="L138" s="8">
        <f t="shared" si="26"/>
        <v>0.20014867652239576</v>
      </c>
      <c r="M138" s="8">
        <f t="shared" si="26"/>
        <v>0.30102991732769485</v>
      </c>
      <c r="AC138" s="20">
        <f t="shared" si="18"/>
        <v>526223.63076976361</v>
      </c>
      <c r="AD138" s="19">
        <f t="shared" si="20"/>
        <v>18474.122529375367</v>
      </c>
      <c r="AE138" s="19">
        <f t="shared" si="19"/>
        <v>18474.122529375367</v>
      </c>
    </row>
    <row r="139" spans="1:31" ht="15" customHeight="1" x14ac:dyDescent="0.2">
      <c r="A139" s="12">
        <v>127</v>
      </c>
      <c r="B139" s="9">
        <f t="shared" si="27"/>
        <v>1.9248830324591697E-3</v>
      </c>
      <c r="C139" s="9">
        <f t="shared" si="27"/>
        <v>1.0878695702439479E-2</v>
      </c>
      <c r="D139" s="9">
        <f t="shared" si="27"/>
        <v>4.0668523703219592E-2</v>
      </c>
      <c r="E139" s="9">
        <f t="shared" si="27"/>
        <v>0.10850178205633469</v>
      </c>
      <c r="F139" s="9">
        <f t="shared" si="27"/>
        <v>0.21944262822075022</v>
      </c>
      <c r="H139" s="12">
        <v>127</v>
      </c>
      <c r="I139" s="9">
        <f t="shared" si="26"/>
        <v>0.10173239472921326</v>
      </c>
      <c r="J139" s="9">
        <f t="shared" si="26"/>
        <v>0.10979082613219554</v>
      </c>
      <c r="K139" s="9">
        <f t="shared" si="26"/>
        <v>0.13660167133289763</v>
      </c>
      <c r="L139" s="9">
        <f t="shared" si="26"/>
        <v>0.19765160385070124</v>
      </c>
      <c r="M139" s="9">
        <f t="shared" si="26"/>
        <v>0.29749836539867525</v>
      </c>
      <c r="AC139" s="20">
        <f t="shared" si="18"/>
        <v>508356.54629024491</v>
      </c>
      <c r="AD139" s="19">
        <f t="shared" si="20"/>
        <v>17867.0844795187</v>
      </c>
      <c r="AE139" s="19">
        <f t="shared" si="19"/>
        <v>17867.0844795187</v>
      </c>
    </row>
    <row r="140" spans="1:31" ht="15" customHeight="1" x14ac:dyDescent="0.2">
      <c r="A140" s="7">
        <v>128</v>
      </c>
      <c r="B140" s="8">
        <f t="shared" si="27"/>
        <v>1.8131409479165003E-3</v>
      </c>
      <c r="C140" s="8">
        <f t="shared" si="27"/>
        <v>1.039134364018921E-2</v>
      </c>
      <c r="D140" s="8">
        <f t="shared" si="27"/>
        <v>3.9286228758269759E-2</v>
      </c>
      <c r="E140" s="8">
        <f t="shared" si="27"/>
        <v>0.10579051809609995</v>
      </c>
      <c r="F140" s="8">
        <f t="shared" si="27"/>
        <v>0.21557440092029134</v>
      </c>
      <c r="H140" s="7">
        <v>128</v>
      </c>
      <c r="I140" s="8">
        <f t="shared" si="26"/>
        <v>0.10163182685312486</v>
      </c>
      <c r="J140" s="8">
        <f t="shared" si="26"/>
        <v>0.10935220927617029</v>
      </c>
      <c r="K140" s="8">
        <f t="shared" si="26"/>
        <v>0.13535760588244278</v>
      </c>
      <c r="L140" s="8">
        <f t="shared" si="26"/>
        <v>0.19521146628648994</v>
      </c>
      <c r="M140" s="8">
        <f t="shared" si="26"/>
        <v>0.29401696082826223</v>
      </c>
      <c r="AC140" s="20">
        <f t="shared" ref="AC140:AC203" si="28">$AC$10*D140</f>
        <v>491077.85947837197</v>
      </c>
      <c r="AD140" s="19">
        <f t="shared" si="20"/>
        <v>17278.686811872933</v>
      </c>
      <c r="AE140" s="19">
        <f t="shared" si="19"/>
        <v>17278.686811872933</v>
      </c>
    </row>
    <row r="141" spans="1:31" ht="15" customHeight="1" x14ac:dyDescent="0.2">
      <c r="A141" s="12">
        <v>129</v>
      </c>
      <c r="B141" s="9">
        <f t="shared" si="27"/>
        <v>1.7078774131844368E-3</v>
      </c>
      <c r="C141" s="9">
        <f t="shared" si="27"/>
        <v>9.9256622725610779E-3</v>
      </c>
      <c r="D141" s="9">
        <f t="shared" si="27"/>
        <v>3.7949553178837192E-2</v>
      </c>
      <c r="E141" s="9">
        <f t="shared" si="27"/>
        <v>0.10314136596698516</v>
      </c>
      <c r="F141" s="9">
        <f t="shared" si="27"/>
        <v>0.21176156580817151</v>
      </c>
      <c r="H141" s="12">
        <v>129</v>
      </c>
      <c r="I141" s="9">
        <f t="shared" si="26"/>
        <v>0.101537089671866</v>
      </c>
      <c r="J141" s="9">
        <f t="shared" si="26"/>
        <v>0.10893309604530498</v>
      </c>
      <c r="K141" s="9">
        <f t="shared" si="26"/>
        <v>0.13415459786095349</v>
      </c>
      <c r="L141" s="9">
        <f t="shared" si="26"/>
        <v>0.19282722937028665</v>
      </c>
      <c r="M141" s="9">
        <f t="shared" si="26"/>
        <v>0.29058540922735437</v>
      </c>
      <c r="AC141" s="20">
        <f t="shared" si="28"/>
        <v>474369.4147354649</v>
      </c>
      <c r="AD141" s="19">
        <f t="shared" si="20"/>
        <v>16708.444742907071</v>
      </c>
      <c r="AE141" s="19">
        <f t="shared" ref="AE141:AE204" si="29">AD141</f>
        <v>16708.444742907071</v>
      </c>
    </row>
    <row r="142" spans="1:31" ht="15" customHeight="1" x14ac:dyDescent="0.2">
      <c r="A142" s="7">
        <v>130</v>
      </c>
      <c r="B142" s="8">
        <f t="shared" ref="B142:F151" si="30">$Z$85/(1+($Z$86*($Z$46^($Z$42*$Z$46^(($Z$43*$D$5)+($Z$44*B$10)+($Z$45*$D$5*B$10))*$Z$87*($A142/100)))))</f>
        <v>1.608717744830969E-3</v>
      </c>
      <c r="C142" s="8">
        <f t="shared" si="30"/>
        <v>9.4807021942268643E-3</v>
      </c>
      <c r="D142" s="8">
        <f t="shared" si="30"/>
        <v>3.6657082774066423E-2</v>
      </c>
      <c r="E142" s="8">
        <f t="shared" si="30"/>
        <v>0.10055318246319081</v>
      </c>
      <c r="F142" s="8">
        <f t="shared" si="30"/>
        <v>0.20800378053358931</v>
      </c>
      <c r="H142" s="7">
        <v>130</v>
      </c>
      <c r="I142" s="8">
        <f t="shared" si="26"/>
        <v>0.10144784597034788</v>
      </c>
      <c r="J142" s="8">
        <f t="shared" si="26"/>
        <v>0.10853263197480419</v>
      </c>
      <c r="K142" s="8">
        <f t="shared" si="26"/>
        <v>0.13299137449665979</v>
      </c>
      <c r="L142" s="8">
        <f t="shared" si="26"/>
        <v>0.19049786421687173</v>
      </c>
      <c r="M142" s="8">
        <f t="shared" si="26"/>
        <v>0.28720340248023035</v>
      </c>
      <c r="AC142" s="20">
        <f t="shared" si="28"/>
        <v>458213.53467583028</v>
      </c>
      <c r="AD142" s="19">
        <f t="shared" ref="AD142:AD205" si="31">AC141-AC142</f>
        <v>16155.880059634626</v>
      </c>
      <c r="AE142" s="19">
        <f t="shared" si="29"/>
        <v>16155.880059634626</v>
      </c>
    </row>
    <row r="143" spans="1:31" ht="15" customHeight="1" x14ac:dyDescent="0.2">
      <c r="A143" s="12">
        <v>131</v>
      </c>
      <c r="B143" s="9">
        <f t="shared" si="30"/>
        <v>1.5153088243838584E-3</v>
      </c>
      <c r="C143" s="9">
        <f t="shared" si="30"/>
        <v>9.0555543473970143E-3</v>
      </c>
      <c r="D143" s="9">
        <f t="shared" si="30"/>
        <v>3.5407441054309284E-2</v>
      </c>
      <c r="E143" s="9">
        <f t="shared" si="30"/>
        <v>9.8024831376826924E-2</v>
      </c>
      <c r="F143" s="9">
        <f t="shared" si="30"/>
        <v>0.20430068816202746</v>
      </c>
      <c r="H143" s="12">
        <v>131</v>
      </c>
      <c r="I143" s="9">
        <f t="shared" si="26"/>
        <v>0.10136377794194548</v>
      </c>
      <c r="J143" s="9">
        <f t="shared" si="26"/>
        <v>0.10814999891265732</v>
      </c>
      <c r="K143" s="9">
        <f t="shared" si="26"/>
        <v>0.13186669694887837</v>
      </c>
      <c r="L143" s="9">
        <f t="shared" si="26"/>
        <v>0.18822234823914424</v>
      </c>
      <c r="M143" s="9">
        <f t="shared" si="26"/>
        <v>0.28387061934582469</v>
      </c>
      <c r="AC143" s="20">
        <f t="shared" si="28"/>
        <v>442593.01317886607</v>
      </c>
      <c r="AD143" s="19">
        <f t="shared" si="31"/>
        <v>15620.521496964211</v>
      </c>
      <c r="AE143" s="19">
        <f t="shared" si="29"/>
        <v>15620.521496964211</v>
      </c>
    </row>
    <row r="144" spans="1:31" ht="15" customHeight="1" x14ac:dyDescent="0.2">
      <c r="A144" s="7">
        <v>132</v>
      </c>
      <c r="B144" s="8">
        <f t="shared" si="30"/>
        <v>1.4273178689680321E-3</v>
      </c>
      <c r="C144" s="8">
        <f t="shared" si="30"/>
        <v>8.6493484170422318E-3</v>
      </c>
      <c r="D144" s="8">
        <f t="shared" si="30"/>
        <v>3.4199288648703446E-2</v>
      </c>
      <c r="E144" s="8">
        <f t="shared" si="30"/>
        <v>9.5555184251993372E-2</v>
      </c>
      <c r="F144" s="8">
        <f t="shared" si="30"/>
        <v>0.20065191783630404</v>
      </c>
      <c r="H144" s="7">
        <v>132</v>
      </c>
      <c r="I144" s="8">
        <f t="shared" si="26"/>
        <v>0.10128458608207123</v>
      </c>
      <c r="J144" s="8">
        <f t="shared" si="26"/>
        <v>0.10778441357533801</v>
      </c>
      <c r="K144" s="8">
        <f t="shared" si="26"/>
        <v>0.13077935978383309</v>
      </c>
      <c r="L144" s="8">
        <f t="shared" si="26"/>
        <v>0.18599966582679406</v>
      </c>
      <c r="M144" s="8">
        <f t="shared" si="26"/>
        <v>0.28058672605267365</v>
      </c>
      <c r="AC144" s="20">
        <f t="shared" si="28"/>
        <v>427491.10810879309</v>
      </c>
      <c r="AD144" s="19">
        <f t="shared" si="31"/>
        <v>15101.905070072971</v>
      </c>
      <c r="AE144" s="19">
        <f t="shared" si="29"/>
        <v>15101.905070072971</v>
      </c>
    </row>
    <row r="145" spans="1:31" ht="15" customHeight="1" x14ac:dyDescent="0.2">
      <c r="A145" s="12">
        <v>133</v>
      </c>
      <c r="B145" s="9">
        <f t="shared" si="30"/>
        <v>1.3444312706893109E-3</v>
      </c>
      <c r="C145" s="9">
        <f t="shared" si="30"/>
        <v>8.261251280093895E-3</v>
      </c>
      <c r="D145" s="9">
        <f t="shared" si="30"/>
        <v>3.3031322699532711E-2</v>
      </c>
      <c r="E145" s="9">
        <f t="shared" si="30"/>
        <v>9.314312109012389E-2</v>
      </c>
      <c r="F145" s="9">
        <f t="shared" si="30"/>
        <v>0.1970570854299015</v>
      </c>
      <c r="H145" s="12">
        <v>133</v>
      </c>
      <c r="I145" s="9">
        <f t="shared" si="26"/>
        <v>0.10120998814362038</v>
      </c>
      <c r="J145" s="9">
        <f t="shared" si="26"/>
        <v>0.10743512615208452</v>
      </c>
      <c r="K145" s="9">
        <f t="shared" si="26"/>
        <v>0.12972819042957945</v>
      </c>
      <c r="L145" s="9">
        <f t="shared" si="26"/>
        <v>0.18382880898111151</v>
      </c>
      <c r="M145" s="9">
        <f t="shared" si="26"/>
        <v>0.27735137688691136</v>
      </c>
      <c r="AC145" s="20">
        <f t="shared" si="28"/>
        <v>412891.53374415886</v>
      </c>
      <c r="AD145" s="19">
        <f t="shared" si="31"/>
        <v>14599.574364634231</v>
      </c>
      <c r="AE145" s="19">
        <f t="shared" si="29"/>
        <v>14599.574364634231</v>
      </c>
    </row>
    <row r="146" spans="1:31" ht="15" customHeight="1" x14ac:dyDescent="0.2">
      <c r="A146" s="7">
        <v>134</v>
      </c>
      <c r="B146" s="8">
        <f t="shared" si="30"/>
        <v>1.2663535010723379E-3</v>
      </c>
      <c r="C146" s="8">
        <f t="shared" si="30"/>
        <v>7.8904655077327666E-3</v>
      </c>
      <c r="D146" s="8">
        <f t="shared" si="30"/>
        <v>3.1902276236518111E-2</v>
      </c>
      <c r="E146" s="8">
        <f t="shared" si="30"/>
        <v>9.0787531008094349E-2</v>
      </c>
      <c r="F146" s="8">
        <f t="shared" si="30"/>
        <v>0.19351579419192846</v>
      </c>
      <c r="H146" s="7">
        <v>134</v>
      </c>
      <c r="I146" s="8">
        <f t="shared" si="26"/>
        <v>0.1011397181509651</v>
      </c>
      <c r="J146" s="8">
        <f t="shared" si="26"/>
        <v>0.1071014189569595</v>
      </c>
      <c r="K146" s="8">
        <f t="shared" si="26"/>
        <v>0.12871204861286631</v>
      </c>
      <c r="L146" s="8">
        <f t="shared" si="26"/>
        <v>0.1817087779072849</v>
      </c>
      <c r="M146" s="8">
        <f t="shared" si="26"/>
        <v>0.27416421477273561</v>
      </c>
      <c r="AC146" s="20">
        <f t="shared" si="28"/>
        <v>398778.45295647637</v>
      </c>
      <c r="AD146" s="19">
        <f t="shared" si="31"/>
        <v>14113.080787682498</v>
      </c>
      <c r="AE146" s="19">
        <f t="shared" si="29"/>
        <v>14113.080787682498</v>
      </c>
    </row>
    <row r="147" spans="1:31" ht="15" customHeight="1" x14ac:dyDescent="0.2">
      <c r="A147" s="12">
        <v>135</v>
      </c>
      <c r="B147" s="9">
        <f t="shared" si="30"/>
        <v>1.1928060770412076E-3</v>
      </c>
      <c r="C147" s="9">
        <f t="shared" si="30"/>
        <v>7.5362279197897812E-3</v>
      </c>
      <c r="D147" s="9">
        <f t="shared" si="30"/>
        <v>3.0810917533978664E-2</v>
      </c>
      <c r="E147" s="9">
        <f t="shared" si="30"/>
        <v>8.8487312850614855E-2</v>
      </c>
      <c r="F147" s="9">
        <f t="shared" si="30"/>
        <v>0.19002763538311337</v>
      </c>
      <c r="H147" s="12">
        <v>135</v>
      </c>
      <c r="I147" s="9">
        <f t="shared" si="26"/>
        <v>0.10107352546933709</v>
      </c>
      <c r="J147" s="9">
        <f t="shared" si="26"/>
        <v>0.10678260512781081</v>
      </c>
      <c r="K147" s="9">
        <f t="shared" si="26"/>
        <v>0.12772982578058081</v>
      </c>
      <c r="L147" s="9">
        <f t="shared" si="26"/>
        <v>0.17963858156555337</v>
      </c>
      <c r="M147" s="9">
        <f t="shared" si="26"/>
        <v>0.27102487184480206</v>
      </c>
      <c r="AC147" s="20">
        <f t="shared" si="28"/>
        <v>385136.46917473327</v>
      </c>
      <c r="AD147" s="19">
        <f t="shared" si="31"/>
        <v>13641.983781743096</v>
      </c>
      <c r="AE147" s="19">
        <f t="shared" si="29"/>
        <v>13641.983781743096</v>
      </c>
    </row>
    <row r="148" spans="1:31" ht="15" customHeight="1" x14ac:dyDescent="0.2">
      <c r="A148" s="7">
        <v>136</v>
      </c>
      <c r="B148" s="8">
        <f t="shared" si="30"/>
        <v>1.1235265851053619E-3</v>
      </c>
      <c r="C148" s="8">
        <f t="shared" si="30"/>
        <v>7.1978081902106883E-3</v>
      </c>
      <c r="D148" s="8">
        <f t="shared" si="30"/>
        <v>2.9756049453598457E-2</v>
      </c>
      <c r="E148" s="8">
        <f t="shared" si="30"/>
        <v>8.6241375758438488E-2</v>
      </c>
      <c r="F148" s="8">
        <f t="shared" si="30"/>
        <v>0.18659218890227558</v>
      </c>
      <c r="H148" s="7">
        <v>136</v>
      </c>
      <c r="I148" s="8">
        <f t="shared" si="26"/>
        <v>0.10101117392659484</v>
      </c>
      <c r="J148" s="8">
        <f t="shared" si="26"/>
        <v>0.10647802737118962</v>
      </c>
      <c r="K148" s="8">
        <f t="shared" si="26"/>
        <v>0.12678044450823861</v>
      </c>
      <c r="L148" s="8">
        <f t="shared" si="26"/>
        <v>0.17761723818259464</v>
      </c>
      <c r="M148" s="8">
        <f t="shared" si="26"/>
        <v>0.26793297001204802</v>
      </c>
      <c r="AC148" s="20">
        <f t="shared" si="28"/>
        <v>371950.61816998071</v>
      </c>
      <c r="AD148" s="19">
        <f t="shared" si="31"/>
        <v>13185.851004752563</v>
      </c>
      <c r="AE148" s="19">
        <f t="shared" si="29"/>
        <v>13185.851004752563</v>
      </c>
    </row>
    <row r="149" spans="1:31" ht="15" customHeight="1" x14ac:dyDescent="0.2">
      <c r="A149" s="12">
        <v>137</v>
      </c>
      <c r="B149" s="9">
        <f t="shared" si="30"/>
        <v>1.05826776058047E-3</v>
      </c>
      <c r="C149" s="9">
        <f t="shared" si="30"/>
        <v>6.8745075024765128E-3</v>
      </c>
      <c r="D149" s="9">
        <f t="shared" si="30"/>
        <v>2.873650877534363E-2</v>
      </c>
      <c r="E149" s="9">
        <f t="shared" si="30"/>
        <v>8.4048639693925495E-2</v>
      </c>
      <c r="F149" s="9">
        <f t="shared" si="30"/>
        <v>0.1832090239027597</v>
      </c>
      <c r="H149" s="12">
        <v>137</v>
      </c>
      <c r="I149" s="9">
        <f t="shared" si="26"/>
        <v>0.10095244098452243</v>
      </c>
      <c r="J149" s="9">
        <f t="shared" si="26"/>
        <v>0.10618705675222886</v>
      </c>
      <c r="K149" s="9">
        <f t="shared" si="26"/>
        <v>0.12586285789780927</v>
      </c>
      <c r="L149" s="9">
        <f t="shared" si="26"/>
        <v>0.17564377572453294</v>
      </c>
      <c r="M149" s="9">
        <f t="shared" si="26"/>
        <v>0.26488812151248375</v>
      </c>
      <c r="AC149" s="20">
        <f t="shared" si="28"/>
        <v>359206.35969179537</v>
      </c>
      <c r="AD149" s="19">
        <f t="shared" si="31"/>
        <v>12744.258478185337</v>
      </c>
      <c r="AE149" s="19">
        <f t="shared" si="29"/>
        <v>12744.258478185337</v>
      </c>
    </row>
    <row r="150" spans="1:31" ht="15" customHeight="1" x14ac:dyDescent="0.2">
      <c r="A150" s="7">
        <v>138</v>
      </c>
      <c r="B150" s="8">
        <f t="shared" si="30"/>
        <v>9.9679661883448375E-4</v>
      </c>
      <c r="C150" s="8">
        <f t="shared" si="30"/>
        <v>6.5656572538232878E-3</v>
      </c>
      <c r="D150" s="8">
        <f t="shared" si="30"/>
        <v>2.7751165518889467E-2</v>
      </c>
      <c r="E150" s="8">
        <f t="shared" si="30"/>
        <v>8.1908035925504344E-2</v>
      </c>
      <c r="F150" s="8">
        <f t="shared" si="30"/>
        <v>0.17987769939836276</v>
      </c>
      <c r="H150" s="7">
        <v>138</v>
      </c>
      <c r="I150" s="8">
        <f t="shared" si="26"/>
        <v>0.10089711695695104</v>
      </c>
      <c r="J150" s="8">
        <f t="shared" si="26"/>
        <v>0.10590909152844097</v>
      </c>
      <c r="K150" s="8">
        <f t="shared" si="26"/>
        <v>0.12497604896700053</v>
      </c>
      <c r="L150" s="8">
        <f t="shared" si="26"/>
        <v>0.17371723233295391</v>
      </c>
      <c r="M150" s="8">
        <f t="shared" si="26"/>
        <v>0.26188992945852652</v>
      </c>
      <c r="AC150" s="20">
        <f t="shared" si="28"/>
        <v>346889.56898611836</v>
      </c>
      <c r="AD150" s="19">
        <f t="shared" si="31"/>
        <v>12316.790705677005</v>
      </c>
      <c r="AE150" s="19">
        <f t="shared" si="29"/>
        <v>12316.790705677005</v>
      </c>
    </row>
    <row r="151" spans="1:31" ht="15" customHeight="1" x14ac:dyDescent="0.2">
      <c r="A151" s="12">
        <v>139</v>
      </c>
      <c r="B151" s="9">
        <f t="shared" si="30"/>
        <v>9.3889363570288562E-4</v>
      </c>
      <c r="C151" s="9">
        <f t="shared" si="30"/>
        <v>6.2706178070658508E-3</v>
      </c>
      <c r="D151" s="9">
        <f t="shared" si="30"/>
        <v>2.6798922257742063E-2</v>
      </c>
      <c r="E151" s="9">
        <f t="shared" si="30"/>
        <v>7.9818507472567246E-2</v>
      </c>
      <c r="F151" s="9">
        <f t="shared" si="30"/>
        <v>0.1765977648583251</v>
      </c>
      <c r="H151" s="12">
        <v>139</v>
      </c>
      <c r="I151" s="9">
        <f t="shared" si="26"/>
        <v>0.1008450042721326</v>
      </c>
      <c r="J151" s="9">
        <f t="shared" si="26"/>
        <v>0.10564355602635928</v>
      </c>
      <c r="K151" s="9">
        <f t="shared" si="26"/>
        <v>0.12411903003196786</v>
      </c>
      <c r="L151" s="9">
        <f t="shared" si="26"/>
        <v>0.17183665672531051</v>
      </c>
      <c r="M151" s="9">
        <f t="shared" si="26"/>
        <v>0.2589379883724926</v>
      </c>
      <c r="AC151" s="20">
        <f t="shared" si="28"/>
        <v>334986.52822177578</v>
      </c>
      <c r="AD151" s="19">
        <f t="shared" si="31"/>
        <v>11903.040764342586</v>
      </c>
      <c r="AE151" s="19">
        <f t="shared" si="29"/>
        <v>11903.040764342586</v>
      </c>
    </row>
    <row r="152" spans="1:31" ht="15" customHeight="1" x14ac:dyDescent="0.2">
      <c r="A152" s="7">
        <v>140</v>
      </c>
      <c r="B152" s="8">
        <f t="shared" ref="B152:F161" si="32">$Z$85/(1+($Z$86*($Z$46^($Z$42*$Z$46^(($Z$43*$D$5)+($Z$44*B$10)+($Z$45*$D$5*B$10))*$Z$87*($A152/100)))))</f>
        <v>8.8435197436431885E-4</v>
      </c>
      <c r="C152" s="8">
        <f t="shared" si="32"/>
        <v>5.9887772888010124E-3</v>
      </c>
      <c r="D152" s="8">
        <f t="shared" si="32"/>
        <v>2.5878713428074216E-2</v>
      </c>
      <c r="E152" s="8">
        <f t="shared" si="32"/>
        <v>7.7779009512329703E-2</v>
      </c>
      <c r="F152" s="8">
        <f t="shared" si="32"/>
        <v>0.17336876079099556</v>
      </c>
      <c r="H152" s="7">
        <v>140</v>
      </c>
      <c r="I152" s="8">
        <f t="shared" si="26"/>
        <v>0.1007959167769279</v>
      </c>
      <c r="J152" s="8">
        <f t="shared" si="26"/>
        <v>0.10538989955992091</v>
      </c>
      <c r="K152" s="8">
        <f t="shared" si="26"/>
        <v>0.12329084208526681</v>
      </c>
      <c r="L152" s="8">
        <f t="shared" si="26"/>
        <v>0.17000110856109674</v>
      </c>
      <c r="M152" s="8">
        <f t="shared" si="26"/>
        <v>0.25603188471189597</v>
      </c>
      <c r="AC152" s="20">
        <f t="shared" si="28"/>
        <v>323483.91785092768</v>
      </c>
      <c r="AD152" s="19">
        <f t="shared" si="31"/>
        <v>11502.610370848095</v>
      </c>
      <c r="AE152" s="19">
        <f t="shared" si="29"/>
        <v>11502.610370848095</v>
      </c>
    </row>
    <row r="153" spans="1:31" ht="15" customHeight="1" x14ac:dyDescent="0.2">
      <c r="A153" s="12">
        <v>141</v>
      </c>
      <c r="B153" s="9">
        <f t="shared" si="32"/>
        <v>8.3297675610852911E-4</v>
      </c>
      <c r="C153" s="9">
        <f t="shared" si="32"/>
        <v>5.7195504327437257E-3</v>
      </c>
      <c r="D153" s="9">
        <f t="shared" si="32"/>
        <v>2.4989504634136381E-2</v>
      </c>
      <c r="E153" s="9">
        <f t="shared" si="32"/>
        <v>7.5788509750172303E-2</v>
      </c>
      <c r="F153" s="9">
        <f t="shared" si="32"/>
        <v>0.1701902193158199</v>
      </c>
      <c r="H153" s="12">
        <v>141</v>
      </c>
      <c r="I153" s="9">
        <f t="shared" si="26"/>
        <v>0.10074967908049769</v>
      </c>
      <c r="J153" s="9">
        <f t="shared" si="26"/>
        <v>0.10514759538946936</v>
      </c>
      <c r="K153" s="9">
        <f t="shared" si="26"/>
        <v>0.12249055417072274</v>
      </c>
      <c r="L153" s="9">
        <f t="shared" si="26"/>
        <v>0.16820965877515509</v>
      </c>
      <c r="M153" s="9">
        <f t="shared" si="26"/>
        <v>0.25317119738423793</v>
      </c>
      <c r="AC153" s="20">
        <f t="shared" si="28"/>
        <v>312368.80792670476</v>
      </c>
      <c r="AD153" s="19">
        <f t="shared" si="31"/>
        <v>11115.109924222925</v>
      </c>
      <c r="AE153" s="19">
        <f t="shared" si="29"/>
        <v>11115.109924222925</v>
      </c>
    </row>
    <row r="154" spans="1:31" ht="15" customHeight="1" x14ac:dyDescent="0.2">
      <c r="A154" s="7">
        <v>142</v>
      </c>
      <c r="B154" s="8">
        <f t="shared" si="32"/>
        <v>7.8458437256297912E-4</v>
      </c>
      <c r="C154" s="8">
        <f t="shared" si="32"/>
        <v>5.4623774669354938E-3</v>
      </c>
      <c r="D154" s="8">
        <f t="shared" si="32"/>
        <v>2.4130291951955773E-2</v>
      </c>
      <c r="E154" s="8">
        <f t="shared" si="32"/>
        <v>7.3845988754966854E-2</v>
      </c>
      <c r="F154" s="8">
        <f t="shared" si="32"/>
        <v>0.16706166472333989</v>
      </c>
      <c r="H154" s="7">
        <v>142</v>
      </c>
      <c r="I154" s="8">
        <f t="shared" si="26"/>
        <v>0.10070612593530669</v>
      </c>
      <c r="J154" s="8">
        <f t="shared" si="26"/>
        <v>0.10491613972024195</v>
      </c>
      <c r="K154" s="8">
        <f t="shared" si="26"/>
        <v>0.1217172627567602</v>
      </c>
      <c r="L154" s="8">
        <f t="shared" si="26"/>
        <v>0.16646138987947018</v>
      </c>
      <c r="M154" s="8">
        <f t="shared" si="26"/>
        <v>0.25035549825100589</v>
      </c>
      <c r="AC154" s="20">
        <f t="shared" si="28"/>
        <v>301628.64939944714</v>
      </c>
      <c r="AD154" s="19">
        <f t="shared" si="31"/>
        <v>10740.158527257619</v>
      </c>
      <c r="AE154" s="19">
        <f t="shared" si="29"/>
        <v>10740.158527257619</v>
      </c>
    </row>
    <row r="155" spans="1:31" ht="15" customHeight="1" x14ac:dyDescent="0.2">
      <c r="A155" s="12">
        <v>143</v>
      </c>
      <c r="B155" s="9">
        <f t="shared" si="32"/>
        <v>7.3900183707279398E-4</v>
      </c>
      <c r="C155" s="9">
        <f t="shared" si="32"/>
        <v>5.2167230435563013E-3</v>
      </c>
      <c r="D155" s="9">
        <f t="shared" si="32"/>
        <v>2.3300101232894679E-2</v>
      </c>
      <c r="E155" s="9">
        <f t="shared" si="32"/>
        <v>7.1950440260870566E-2</v>
      </c>
      <c r="F155" s="9">
        <f t="shared" si="32"/>
        <v>0.16398261402292763</v>
      </c>
      <c r="H155" s="12">
        <v>143</v>
      </c>
      <c r="I155" s="9">
        <f t="shared" si="26"/>
        <v>0.10066510165336552</v>
      </c>
      <c r="J155" s="9">
        <f t="shared" si="26"/>
        <v>0.10469505073920067</v>
      </c>
      <c r="K155" s="9">
        <f t="shared" si="26"/>
        <v>0.12097009110960522</v>
      </c>
      <c r="L155" s="9">
        <f t="shared" si="26"/>
        <v>0.16475539623478352</v>
      </c>
      <c r="M155" s="9">
        <f t="shared" si="26"/>
        <v>0.24758435262063488</v>
      </c>
      <c r="AC155" s="20">
        <f t="shared" si="28"/>
        <v>291251.26541118347</v>
      </c>
      <c r="AD155" s="19">
        <f t="shared" si="31"/>
        <v>10377.383988263668</v>
      </c>
      <c r="AE155" s="19">
        <f t="shared" si="29"/>
        <v>10377.383988263668</v>
      </c>
    </row>
    <row r="156" spans="1:31" ht="15" customHeight="1" x14ac:dyDescent="0.2">
      <c r="A156" s="7">
        <v>144</v>
      </c>
      <c r="B156" s="8">
        <f t="shared" si="32"/>
        <v>6.9606617305093465E-4</v>
      </c>
      <c r="C156" s="8">
        <f t="shared" si="32"/>
        <v>4.9820752100688702E-3</v>
      </c>
      <c r="D156" s="8">
        <f t="shared" si="32"/>
        <v>2.2497987408506798E-2</v>
      </c>
      <c r="E156" s="8">
        <f t="shared" si="32"/>
        <v>7.0100871437049059E-2</v>
      </c>
      <c r="F156" s="8">
        <f t="shared" si="32"/>
        <v>0.16095257747801295</v>
      </c>
      <c r="H156" s="7">
        <v>144</v>
      </c>
      <c r="I156" s="8">
        <f t="shared" si="26"/>
        <v>0.10062645955574585</v>
      </c>
      <c r="J156" s="8">
        <f t="shared" si="26"/>
        <v>0.10448386768906198</v>
      </c>
      <c r="K156" s="8">
        <f t="shared" si="26"/>
        <v>0.12024818866765613</v>
      </c>
      <c r="L156" s="8">
        <f t="shared" si="26"/>
        <v>0.16309078429334417</v>
      </c>
      <c r="M156" s="8">
        <f t="shared" si="26"/>
        <v>0.24485731973021166</v>
      </c>
      <c r="AC156" s="20">
        <f t="shared" si="28"/>
        <v>281224.84260633501</v>
      </c>
      <c r="AD156" s="19">
        <f t="shared" si="31"/>
        <v>10026.422804848466</v>
      </c>
      <c r="AE156" s="19">
        <f t="shared" si="29"/>
        <v>10026.422804848466</v>
      </c>
    </row>
    <row r="157" spans="1:31" ht="15" customHeight="1" x14ac:dyDescent="0.2">
      <c r="A157" s="12">
        <v>145</v>
      </c>
      <c r="B157" s="9">
        <f t="shared" si="32"/>
        <v>6.5562383723201086E-4</v>
      </c>
      <c r="C157" s="9">
        <f t="shared" si="32"/>
        <v>4.7579444204266189E-3</v>
      </c>
      <c r="D157" s="9">
        <f t="shared" si="32"/>
        <v>2.1723033798005088E-2</v>
      </c>
      <c r="E157" s="9">
        <f t="shared" si="32"/>
        <v>6.8296303126766156E-2</v>
      </c>
      <c r="F157" s="9">
        <f t="shared" si="32"/>
        <v>0.15797105912859782</v>
      </c>
      <c r="H157" s="12">
        <v>145</v>
      </c>
      <c r="I157" s="9">
        <f t="shared" si="26"/>
        <v>0.10059006145350882</v>
      </c>
      <c r="J157" s="9">
        <f t="shared" si="26"/>
        <v>0.10428214997838396</v>
      </c>
      <c r="K157" s="9">
        <f t="shared" si="26"/>
        <v>0.11955073041820459</v>
      </c>
      <c r="L157" s="9">
        <f t="shared" si="26"/>
        <v>0.16146667281408955</v>
      </c>
      <c r="M157" s="9">
        <f t="shared" si="26"/>
        <v>0.24217395321573806</v>
      </c>
      <c r="AC157" s="20">
        <f t="shared" si="28"/>
        <v>271537.92247506359</v>
      </c>
      <c r="AD157" s="19">
        <f t="shared" si="31"/>
        <v>9686.920131271414</v>
      </c>
      <c r="AE157" s="19">
        <f t="shared" si="29"/>
        <v>9686.920131271414</v>
      </c>
    </row>
    <row r="158" spans="1:31" ht="15" customHeight="1" x14ac:dyDescent="0.2">
      <c r="A158" s="7">
        <v>146</v>
      </c>
      <c r="B158" s="8">
        <f t="shared" si="32"/>
        <v>6.1753017587402848E-4</v>
      </c>
      <c r="C158" s="8">
        <f t="shared" si="32"/>
        <v>4.5438625850837402E-3</v>
      </c>
      <c r="D158" s="8">
        <f t="shared" si="32"/>
        <v>2.0974351419536061E-2</v>
      </c>
      <c r="E158" s="8">
        <f t="shared" si="32"/>
        <v>6.6535770057248977E-2</v>
      </c>
      <c r="F158" s="8">
        <f t="shared" si="32"/>
        <v>0.15503755730088326</v>
      </c>
      <c r="H158" s="7">
        <v>146</v>
      </c>
      <c r="I158" s="8">
        <f t="shared" si="26"/>
        <v>0.10055577715828663</v>
      </c>
      <c r="J158" s="8">
        <f t="shared" si="26"/>
        <v>0.10408947632657538</v>
      </c>
      <c r="K158" s="8">
        <f t="shared" si="26"/>
        <v>0.11887691627758246</v>
      </c>
      <c r="L158" s="8">
        <f t="shared" si="26"/>
        <v>0.1598821930515241</v>
      </c>
      <c r="M158" s="8">
        <f t="shared" si="26"/>
        <v>0.23953380157079493</v>
      </c>
      <c r="AC158" s="20">
        <f t="shared" si="28"/>
        <v>262179.39274420077</v>
      </c>
      <c r="AD158" s="19">
        <f t="shared" si="31"/>
        <v>9358.5297308628215</v>
      </c>
      <c r="AE158" s="19">
        <f t="shared" si="29"/>
        <v>9358.5297308628215</v>
      </c>
    </row>
    <row r="159" spans="1:31" ht="15" customHeight="1" x14ac:dyDescent="0.2">
      <c r="A159" s="12">
        <v>147</v>
      </c>
      <c r="B159" s="9">
        <f t="shared" si="32"/>
        <v>5.8164891205780508E-4</v>
      </c>
      <c r="C159" s="9">
        <f t="shared" si="32"/>
        <v>4.3393821585564641E-3</v>
      </c>
      <c r="D159" s="9">
        <f t="shared" si="32"/>
        <v>2.0251078306345517E-2</v>
      </c>
      <c r="E159" s="9">
        <f t="shared" si="32"/>
        <v>6.4818321021710437E-2</v>
      </c>
      <c r="F159" s="9">
        <f t="shared" si="32"/>
        <v>0.15215156510386538</v>
      </c>
      <c r="H159" s="12">
        <v>147</v>
      </c>
      <c r="I159" s="9">
        <f t="shared" si="26"/>
        <v>0.10052348402085202</v>
      </c>
      <c r="J159" s="9">
        <f t="shared" si="26"/>
        <v>0.10390544394270082</v>
      </c>
      <c r="K159" s="9">
        <f t="shared" si="26"/>
        <v>0.11822597047571097</v>
      </c>
      <c r="L159" s="9">
        <f t="shared" si="26"/>
        <v>0.15833648891953939</v>
      </c>
      <c r="M159" s="9">
        <f t="shared" si="26"/>
        <v>0.23693640859347884</v>
      </c>
      <c r="AC159" s="20">
        <f t="shared" si="28"/>
        <v>253138.47882931898</v>
      </c>
      <c r="AD159" s="19">
        <f t="shared" si="31"/>
        <v>9040.9139148817922</v>
      </c>
      <c r="AE159" s="19">
        <f t="shared" si="29"/>
        <v>9040.9139148817922</v>
      </c>
    </row>
    <row r="160" spans="1:31" ht="15" customHeight="1" x14ac:dyDescent="0.2">
      <c r="A160" s="7">
        <v>148</v>
      </c>
      <c r="B160" s="8">
        <f t="shared" si="32"/>
        <v>5.4785166233409168E-4</v>
      </c>
      <c r="C160" s="8">
        <f t="shared" si="32"/>
        <v>4.1440752632987818E-3</v>
      </c>
      <c r="D160" s="8">
        <f t="shared" si="32"/>
        <v>1.9552378828816021E-2</v>
      </c>
      <c r="E160" s="8">
        <f t="shared" si="32"/>
        <v>6.3143019034878345E-2</v>
      </c>
      <c r="F160" s="8">
        <f t="shared" si="32"/>
        <v>0.14931257091278746</v>
      </c>
      <c r="H160" s="7">
        <v>148</v>
      </c>
      <c r="I160" s="8">
        <f t="shared" si="26"/>
        <v>0.10049306649610069</v>
      </c>
      <c r="J160" s="8">
        <f t="shared" si="26"/>
        <v>0.10372966773696891</v>
      </c>
      <c r="K160" s="8">
        <f t="shared" si="26"/>
        <v>0.11759714094593443</v>
      </c>
      <c r="L160" s="8">
        <f t="shared" si="26"/>
        <v>0.15682871713139052</v>
      </c>
      <c r="M160" s="8">
        <f t="shared" si="26"/>
        <v>0.23438131382150873</v>
      </c>
      <c r="AC160" s="20">
        <f t="shared" si="28"/>
        <v>244404.73536020025</v>
      </c>
      <c r="AD160" s="19">
        <f t="shared" si="31"/>
        <v>8733.7434691187227</v>
      </c>
      <c r="AE160" s="19">
        <f t="shared" si="29"/>
        <v>8733.7434691187227</v>
      </c>
    </row>
    <row r="161" spans="1:31" ht="15" customHeight="1" x14ac:dyDescent="0.2">
      <c r="A161" s="12">
        <v>149</v>
      </c>
      <c r="B161" s="9">
        <f t="shared" si="32"/>
        <v>5.1601748106364011E-4</v>
      </c>
      <c r="C161" s="9">
        <f t="shared" si="32"/>
        <v>3.9575328486728071E-3</v>
      </c>
      <c r="D161" s="9">
        <f t="shared" si="32"/>
        <v>1.8877443023259416E-2</v>
      </c>
      <c r="E161" s="9">
        <f t="shared" si="32"/>
        <v>6.150894146334971E-2</v>
      </c>
      <c r="F161" s="9">
        <f t="shared" si="32"/>
        <v>0.14652005883936406</v>
      </c>
      <c r="H161" s="12">
        <v>149</v>
      </c>
      <c r="I161" s="9">
        <f t="shared" si="26"/>
        <v>0.10046441573295728</v>
      </c>
      <c r="J161" s="9">
        <f t="shared" si="26"/>
        <v>0.10356177956380554</v>
      </c>
      <c r="K161" s="9">
        <f t="shared" si="26"/>
        <v>0.11698969872093348</v>
      </c>
      <c r="L161" s="9">
        <f t="shared" si="26"/>
        <v>0.15535804731701475</v>
      </c>
      <c r="M161" s="9">
        <f t="shared" si="26"/>
        <v>0.23186805295542767</v>
      </c>
      <c r="AC161" s="20">
        <f t="shared" si="28"/>
        <v>235968.0377907427</v>
      </c>
      <c r="AD161" s="19">
        <f t="shared" si="31"/>
        <v>8436.6975694575522</v>
      </c>
      <c r="AE161" s="19">
        <f t="shared" si="29"/>
        <v>8436.6975694575522</v>
      </c>
    </row>
    <row r="162" spans="1:31" ht="15" customHeight="1" x14ac:dyDescent="0.2">
      <c r="A162" s="7">
        <v>150</v>
      </c>
      <c r="B162" s="8">
        <f t="shared" ref="B162:F171" si="33">$Z$85/(1+($Z$86*($Z$46^($Z$42*$Z$46^(($Z$43*$D$5)+($Z$44*B$10)+($Z$45*$D$5*B$10))*$Z$87*($A162/100)))))</f>
        <v>4.8603243088592098E-4</v>
      </c>
      <c r="C162" s="8">
        <f t="shared" si="33"/>
        <v>3.779363883813371E-3</v>
      </c>
      <c r="D162" s="8">
        <f t="shared" si="33"/>
        <v>1.8225485928256464E-2</v>
      </c>
      <c r="E162" s="8">
        <f t="shared" si="33"/>
        <v>5.9915180132053693E-2</v>
      </c>
      <c r="F162" s="8">
        <f t="shared" si="33"/>
        <v>0.14377350918871959</v>
      </c>
      <c r="H162" s="7">
        <v>150</v>
      </c>
      <c r="I162" s="8">
        <f t="shared" si="26"/>
        <v>0.10043742918779733</v>
      </c>
      <c r="J162" s="8">
        <f t="shared" si="26"/>
        <v>0.10340142749543203</v>
      </c>
      <c r="K162" s="8">
        <f t="shared" si="26"/>
        <v>0.11640293733543082</v>
      </c>
      <c r="L162" s="8">
        <f t="shared" si="26"/>
        <v>0.15392366211884834</v>
      </c>
      <c r="M162" s="8">
        <f t="shared" si="26"/>
        <v>0.22939615826984763</v>
      </c>
      <c r="AC162" s="20">
        <f t="shared" si="28"/>
        <v>227818.57410320581</v>
      </c>
      <c r="AD162" s="19">
        <f t="shared" si="31"/>
        <v>8149.4636875368888</v>
      </c>
      <c r="AE162" s="19">
        <f t="shared" si="29"/>
        <v>8149.4636875368888</v>
      </c>
    </row>
    <row r="163" spans="1:31" ht="15" customHeight="1" x14ac:dyDescent="0.2">
      <c r="A163" s="12">
        <v>151</v>
      </c>
      <c r="B163" s="9">
        <f t="shared" si="33"/>
        <v>4.577891778379977E-4</v>
      </c>
      <c r="C163" s="9">
        <f t="shared" si="33"/>
        <v>3.6091945832080782E-3</v>
      </c>
      <c r="D163" s="9">
        <f t="shared" si="33"/>
        <v>1.7595746929249947E-2</v>
      </c>
      <c r="E163" s="9">
        <f t="shared" si="33"/>
        <v>5.8360841408072885E-2</v>
      </c>
      <c r="F163" s="9">
        <f t="shared" si="33"/>
        <v>0.14107239890301013</v>
      </c>
      <c r="H163" s="12">
        <v>151</v>
      </c>
      <c r="I163" s="9">
        <f t="shared" si="26"/>
        <v>0.10041201026005421</v>
      </c>
      <c r="J163" s="9">
        <f t="shared" si="26"/>
        <v>0.10324827512488728</v>
      </c>
      <c r="K163" s="9">
        <f t="shared" si="26"/>
        <v>0.11583617223632496</v>
      </c>
      <c r="L163" s="9">
        <f t="shared" si="26"/>
        <v>0.15252475726726561</v>
      </c>
      <c r="M163" s="9">
        <f t="shared" si="26"/>
        <v>0.22696515901270911</v>
      </c>
      <c r="AC163" s="20">
        <f t="shared" si="28"/>
        <v>219946.83661562434</v>
      </c>
      <c r="AD163" s="19">
        <f t="shared" si="31"/>
        <v>7871.7374875814712</v>
      </c>
      <c r="AE163" s="19">
        <f t="shared" si="29"/>
        <v>7871.7374875814712</v>
      </c>
    </row>
    <row r="164" spans="1:31" ht="15" customHeight="1" x14ac:dyDescent="0.2">
      <c r="A164" s="7">
        <v>152</v>
      </c>
      <c r="B164" s="8">
        <f t="shared" si="33"/>
        <v>4.3118660972649294E-4</v>
      </c>
      <c r="C164" s="8">
        <f t="shared" si="33"/>
        <v>3.4466676638371363E-3</v>
      </c>
      <c r="D164" s="8">
        <f t="shared" si="33"/>
        <v>1.6987489112019208E-2</v>
      </c>
      <c r="E164" s="8">
        <f t="shared" si="33"/>
        <v>5.6845046263037824E-2</v>
      </c>
      <c r="F164" s="8">
        <f t="shared" si="33"/>
        <v>0.13841620199172114</v>
      </c>
      <c r="H164" s="7">
        <v>152</v>
      </c>
      <c r="I164" s="8">
        <f t="shared" si="26"/>
        <v>0.10038806794875385</v>
      </c>
      <c r="J164" s="8">
        <f t="shared" si="26"/>
        <v>0.10310200089745343</v>
      </c>
      <c r="K164" s="8">
        <f t="shared" si="26"/>
        <v>0.11528874020081729</v>
      </c>
      <c r="L164" s="8">
        <f t="shared" si="26"/>
        <v>0.15116054163673404</v>
      </c>
      <c r="M164" s="8">
        <f t="shared" si="26"/>
        <v>0.22457458179254902</v>
      </c>
      <c r="AC164" s="20">
        <f t="shared" si="28"/>
        <v>212343.6139002401</v>
      </c>
      <c r="AD164" s="19">
        <f t="shared" si="31"/>
        <v>7603.2227153842396</v>
      </c>
      <c r="AE164" s="19">
        <f t="shared" si="29"/>
        <v>7603.2227153842396</v>
      </c>
    </row>
    <row r="165" spans="1:31" ht="15" customHeight="1" x14ac:dyDescent="0.2">
      <c r="A165" s="12">
        <v>153</v>
      </c>
      <c r="B165" s="9">
        <f t="shared" si="33"/>
        <v>4.061294764327552E-4</v>
      </c>
      <c r="C165" s="9">
        <f t="shared" si="33"/>
        <v>3.2914416327421885E-3</v>
      </c>
      <c r="D165" s="9">
        <f t="shared" si="33"/>
        <v>1.6399998625588684E-2</v>
      </c>
      <c r="E165" s="9">
        <f t="shared" si="33"/>
        <v>5.5366930315271352E-2</v>
      </c>
      <c r="F165" s="9">
        <f t="shared" si="33"/>
        <v>0.13580438994865907</v>
      </c>
      <c r="H165" s="12">
        <v>153</v>
      </c>
      <c r="I165" s="9">
        <f t="shared" si="26"/>
        <v>0.10036551652878949</v>
      </c>
      <c r="J165" s="9">
        <f t="shared" si="26"/>
        <v>0.10296229746946797</v>
      </c>
      <c r="K165" s="9">
        <f t="shared" si="26"/>
        <v>0.11475999876302982</v>
      </c>
      <c r="L165" s="9">
        <f t="shared" si="26"/>
        <v>0.14983023728374423</v>
      </c>
      <c r="M165" s="9">
        <f t="shared" si="26"/>
        <v>0.22222395095379316</v>
      </c>
      <c r="AC165" s="20">
        <f t="shared" si="28"/>
        <v>204999.98281985856</v>
      </c>
      <c r="AD165" s="19">
        <f t="shared" si="31"/>
        <v>7343.6310803815431</v>
      </c>
      <c r="AE165" s="19">
        <f t="shared" si="29"/>
        <v>7343.6310803815431</v>
      </c>
    </row>
    <row r="166" spans="1:31" ht="15" customHeight="1" x14ac:dyDescent="0.2">
      <c r="A166" s="7">
        <v>154</v>
      </c>
      <c r="B166" s="8">
        <f t="shared" si="33"/>
        <v>3.8252805090447539E-4</v>
      </c>
      <c r="C166" s="8">
        <f t="shared" si="33"/>
        <v>3.1431901039191998E-3</v>
      </c>
      <c r="D166" s="8">
        <f t="shared" si="33"/>
        <v>1.5832584055055408E-2</v>
      </c>
      <c r="E166" s="8">
        <f t="shared" si="33"/>
        <v>5.3925643852824674E-2</v>
      </c>
      <c r="F166" s="8">
        <f t="shared" si="33"/>
        <v>0.13323643215567341</v>
      </c>
      <c r="H166" s="7">
        <v>154</v>
      </c>
      <c r="I166" s="8">
        <f t="shared" si="26"/>
        <v>0.10034427524581403</v>
      </c>
      <c r="J166" s="8">
        <f t="shared" si="26"/>
        <v>0.10282887109352729</v>
      </c>
      <c r="K166" s="8">
        <f t="shared" si="26"/>
        <v>0.11424932564954987</v>
      </c>
      <c r="L166" s="8">
        <f t="shared" si="26"/>
        <v>0.14853307946754221</v>
      </c>
      <c r="M166" s="8">
        <f t="shared" si="26"/>
        <v>0.21991278894010607</v>
      </c>
      <c r="AC166" s="20">
        <f t="shared" si="28"/>
        <v>197907.3006881926</v>
      </c>
      <c r="AD166" s="19">
        <f t="shared" si="31"/>
        <v>7092.6821316659625</v>
      </c>
      <c r="AE166" s="19">
        <f t="shared" si="29"/>
        <v>7092.6821316659625</v>
      </c>
    </row>
    <row r="167" spans="1:31" ht="15" customHeight="1" x14ac:dyDescent="0.2">
      <c r="A167" s="12">
        <v>155</v>
      </c>
      <c r="B167" s="9">
        <f t="shared" si="33"/>
        <v>3.6029780965630992E-4</v>
      </c>
      <c r="C167" s="9">
        <f t="shared" si="33"/>
        <v>3.0016011434573276E-3</v>
      </c>
      <c r="D167" s="9">
        <f t="shared" si="33"/>
        <v>1.5284575804754995E-2</v>
      </c>
      <c r="E167" s="9">
        <f t="shared" si="33"/>
        <v>5.2520351838510219E-2</v>
      </c>
      <c r="F167" s="9">
        <f t="shared" si="33"/>
        <v>0.13071179627316962</v>
      </c>
      <c r="H167" s="12">
        <v>155</v>
      </c>
      <c r="I167" s="9">
        <f t="shared" si="26"/>
        <v>0.10032426802869068</v>
      </c>
      <c r="J167" s="9">
        <f t="shared" si="26"/>
        <v>0.10270144102911161</v>
      </c>
      <c r="K167" s="9">
        <f t="shared" si="26"/>
        <v>0.1137561182242795</v>
      </c>
      <c r="L167" s="9">
        <f t="shared" si="26"/>
        <v>0.1472683166546592</v>
      </c>
      <c r="M167" s="9">
        <f t="shared" si="26"/>
        <v>0.21764061664585266</v>
      </c>
      <c r="AC167" s="20">
        <f t="shared" si="28"/>
        <v>191057.19755943745</v>
      </c>
      <c r="AD167" s="19">
        <f t="shared" si="31"/>
        <v>6850.103128755145</v>
      </c>
      <c r="AE167" s="19">
        <f t="shared" si="29"/>
        <v>6850.103128755145</v>
      </c>
    </row>
    <row r="168" spans="1:31" ht="15" customHeight="1" x14ac:dyDescent="0.2">
      <c r="A168" s="7">
        <v>156</v>
      </c>
      <c r="B168" s="8">
        <f t="shared" si="33"/>
        <v>3.3935913166770404E-4</v>
      </c>
      <c r="C168" s="8">
        <f t="shared" si="33"/>
        <v>2.866376641873307E-3</v>
      </c>
      <c r="D168" s="8">
        <f t="shared" si="33"/>
        <v>1.4755325492127826E-2</v>
      </c>
      <c r="E168" s="8">
        <f t="shared" si="33"/>
        <v>5.1150233897996743E-2</v>
      </c>
      <c r="F168" s="8">
        <f t="shared" si="33"/>
        <v>0.12822994861749135</v>
      </c>
      <c r="H168" s="7">
        <v>156</v>
      </c>
      <c r="I168" s="8">
        <f t="shared" si="26"/>
        <v>0.10030542321850094</v>
      </c>
      <c r="J168" s="8">
        <f t="shared" si="26"/>
        <v>0.10257973897768598</v>
      </c>
      <c r="K168" s="8">
        <f t="shared" si="26"/>
        <v>0.11327979294291504</v>
      </c>
      <c r="L168" s="8">
        <f t="shared" si="26"/>
        <v>0.14603521050819707</v>
      </c>
      <c r="M168" s="8">
        <f t="shared" si="26"/>
        <v>0.2154069537557422</v>
      </c>
      <c r="AC168" s="20">
        <f t="shared" si="28"/>
        <v>184441.56865159783</v>
      </c>
      <c r="AD168" s="19">
        <f t="shared" si="31"/>
        <v>6615.6289078396221</v>
      </c>
      <c r="AE168" s="19">
        <f t="shared" si="29"/>
        <v>6615.6289078396221</v>
      </c>
    </row>
    <row r="169" spans="1:31" ht="15" customHeight="1" x14ac:dyDescent="0.2">
      <c r="A169" s="12">
        <v>157</v>
      </c>
      <c r="B169" s="9">
        <f t="shared" si="33"/>
        <v>3.1963701462821254E-4</v>
      </c>
      <c r="C169" s="9">
        <f t="shared" si="33"/>
        <v>2.7372317126190238E-3</v>
      </c>
      <c r="D169" s="9">
        <f t="shared" si="33"/>
        <v>1.4244205352590794E-2</v>
      </c>
      <c r="E169" s="9">
        <f t="shared" si="33"/>
        <v>4.9814484291998334E-2</v>
      </c>
      <c r="F169" s="9">
        <f t="shared" si="33"/>
        <v>0.12579035452526729</v>
      </c>
      <c r="H169" s="12">
        <v>157</v>
      </c>
      <c r="I169" s="9">
        <f t="shared" si="26"/>
        <v>0.10028767331316539</v>
      </c>
      <c r="J169" s="9">
        <f t="shared" si="26"/>
        <v>0.10246350854135712</v>
      </c>
      <c r="K169" s="9">
        <f t="shared" si="26"/>
        <v>0.11281978481733172</v>
      </c>
      <c r="L169" s="9">
        <f t="shared" si="26"/>
        <v>0.1448330358627985</v>
      </c>
      <c r="M169" s="9">
        <f t="shared" si="26"/>
        <v>0.21321131907274057</v>
      </c>
      <c r="AC169" s="20">
        <f t="shared" si="28"/>
        <v>178052.56690738493</v>
      </c>
      <c r="AD169" s="19">
        <f t="shared" si="31"/>
        <v>6389.0017442129028</v>
      </c>
      <c r="AE169" s="19">
        <f t="shared" si="29"/>
        <v>6389.0017442129028</v>
      </c>
    </row>
    <row r="170" spans="1:31" ht="15" customHeight="1" x14ac:dyDescent="0.2">
      <c r="A170" s="7">
        <v>158</v>
      </c>
      <c r="B170" s="8">
        <f t="shared" si="33"/>
        <v>3.0106080753943248E-4</v>
      </c>
      <c r="C170" s="8">
        <f t="shared" si="33"/>
        <v>2.6138941157684056E-3</v>
      </c>
      <c r="D170" s="8">
        <f t="shared" si="33"/>
        <v>1.3750607655669789E-2</v>
      </c>
      <c r="E170" s="8">
        <f t="shared" si="33"/>
        <v>4.8512311873549943E-2</v>
      </c>
      <c r="F170" s="8">
        <f t="shared" si="33"/>
        <v>0.12339247870483785</v>
      </c>
      <c r="H170" s="7">
        <v>158</v>
      </c>
      <c r="I170" s="8">
        <f t="shared" si="26"/>
        <v>0.10027095472678549</v>
      </c>
      <c r="J170" s="8">
        <f t="shared" si="26"/>
        <v>0.10235250470419158</v>
      </c>
      <c r="K170" s="8">
        <f t="shared" si="26"/>
        <v>0.11237554689010282</v>
      </c>
      <c r="L170" s="8">
        <f t="shared" si="26"/>
        <v>0.14366108068619496</v>
      </c>
      <c r="M170" s="8">
        <f t="shared" si="26"/>
        <v>0.21105323083435407</v>
      </c>
      <c r="AC170" s="20">
        <f t="shared" si="28"/>
        <v>171882.59569587235</v>
      </c>
      <c r="AD170" s="19">
        <f t="shared" si="31"/>
        <v>6169.9712115125731</v>
      </c>
      <c r="AE170" s="19">
        <f t="shared" si="29"/>
        <v>6169.9712115125731</v>
      </c>
    </row>
    <row r="171" spans="1:31" ht="15" customHeight="1" x14ac:dyDescent="0.2">
      <c r="A171" s="12">
        <v>159</v>
      </c>
      <c r="B171" s="9">
        <f t="shared" si="33"/>
        <v>2.8356395873828562E-4</v>
      </c>
      <c r="C171" s="9">
        <f t="shared" si="33"/>
        <v>2.4961037059185007E-3</v>
      </c>
      <c r="D171" s="9">
        <f t="shared" si="33"/>
        <v>1.3273944132601117E-2</v>
      </c>
      <c r="E171" s="9">
        <f t="shared" si="33"/>
        <v>4.7242940031324961E-2</v>
      </c>
      <c r="F171" s="9">
        <f t="shared" si="33"/>
        <v>0.12103578557489017</v>
      </c>
      <c r="H171" s="12">
        <v>159</v>
      </c>
      <c r="I171" s="9">
        <f t="shared" si="26"/>
        <v>0.10025520756286446</v>
      </c>
      <c r="J171" s="9">
        <f t="shared" si="26"/>
        <v>0.10224649333532665</v>
      </c>
      <c r="K171" s="9">
        <f t="shared" si="26"/>
        <v>0.11194654971934101</v>
      </c>
      <c r="L171" s="9">
        <f t="shared" si="26"/>
        <v>0.14251864602819247</v>
      </c>
      <c r="M171" s="9">
        <f t="shared" si="26"/>
        <v>0.20893220701740117</v>
      </c>
      <c r="AC171" s="20">
        <f t="shared" si="28"/>
        <v>165924.30165751395</v>
      </c>
      <c r="AD171" s="19">
        <f t="shared" si="31"/>
        <v>5958.2940383584064</v>
      </c>
      <c r="AE171" s="19">
        <f t="shared" si="29"/>
        <v>5958.2940383584064</v>
      </c>
    </row>
    <row r="172" spans="1:31" ht="15" customHeight="1" x14ac:dyDescent="0.2">
      <c r="A172" s="7">
        <v>160</v>
      </c>
      <c r="B172" s="8">
        <f t="shared" ref="B172:F181" si="34">$Z$85/(1+($Z$86*($Z$46^($Z$42*$Z$46^(($Z$43*$D$5)+($Z$44*B$10)+($Z$45*$D$5*B$10))*$Z$87*($A172/100)))))</f>
        <v>2.6708377845899788E-4</v>
      </c>
      <c r="C172" s="8">
        <f t="shared" si="34"/>
        <v>2.3836119033683752E-3</v>
      </c>
      <c r="D172" s="8">
        <f t="shared" si="34"/>
        <v>1.2813645415566484E-2</v>
      </c>
      <c r="E172" s="8">
        <f t="shared" si="34"/>
        <v>4.60056066199157E-2</v>
      </c>
      <c r="F172" s="8">
        <f t="shared" si="34"/>
        <v>0.11871973959044471</v>
      </c>
      <c r="H172" s="7">
        <v>160</v>
      </c>
      <c r="I172" s="8">
        <f t="shared" si="26"/>
        <v>0.1002403754006131</v>
      </c>
      <c r="J172" s="8">
        <f t="shared" si="26"/>
        <v>0.10214525071303154</v>
      </c>
      <c r="K172" s="8">
        <f t="shared" si="26"/>
        <v>0.11153228087400985</v>
      </c>
      <c r="L172" s="8">
        <f t="shared" si="26"/>
        <v>0.14140504595792414</v>
      </c>
      <c r="M172" s="8">
        <f t="shared" si="26"/>
        <v>0.20684776563140025</v>
      </c>
      <c r="AC172" s="20">
        <f t="shared" si="28"/>
        <v>160170.56769458106</v>
      </c>
      <c r="AD172" s="19">
        <f t="shared" si="31"/>
        <v>5753.7339629328926</v>
      </c>
      <c r="AE172" s="19">
        <f t="shared" si="29"/>
        <v>5753.7339629328926</v>
      </c>
    </row>
    <row r="173" spans="1:31" ht="15" customHeight="1" x14ac:dyDescent="0.2">
      <c r="A173" s="12">
        <v>161</v>
      </c>
      <c r="B173" s="9">
        <f t="shared" si="34"/>
        <v>2.5156121510089573E-4</v>
      </c>
      <c r="C173" s="9">
        <f t="shared" si="34"/>
        <v>2.2761811876682316E-3</v>
      </c>
      <c r="D173" s="9">
        <f t="shared" si="34"/>
        <v>1.236916048868692E-2</v>
      </c>
      <c r="E173" s="9">
        <f t="shared" si="34"/>
        <v>4.4799563877959379E-2</v>
      </c>
      <c r="F173" s="9">
        <f t="shared" si="34"/>
        <v>0.1164438055563521</v>
      </c>
      <c r="H173" s="12">
        <v>161</v>
      </c>
      <c r="I173" s="9">
        <f t="shared" si="26"/>
        <v>0.10022640509359081</v>
      </c>
      <c r="J173" s="9">
        <f t="shared" si="26"/>
        <v>0.10204856306890142</v>
      </c>
      <c r="K173" s="9">
        <f t="shared" si="26"/>
        <v>0.11113224443981823</v>
      </c>
      <c r="L173" s="9">
        <f t="shared" si="26"/>
        <v>0.14031960749016345</v>
      </c>
      <c r="M173" s="9">
        <f t="shared" si="26"/>
        <v>0.20479942500071691</v>
      </c>
      <c r="AC173" s="20">
        <f t="shared" si="28"/>
        <v>154614.5061085865</v>
      </c>
      <c r="AD173" s="19">
        <f t="shared" si="31"/>
        <v>5556.0615859945538</v>
      </c>
      <c r="AE173" s="19">
        <f t="shared" si="29"/>
        <v>5556.0615859945538</v>
      </c>
    </row>
    <row r="174" spans="1:31" ht="15" customHeight="1" x14ac:dyDescent="0.2">
      <c r="A174" s="7">
        <v>162</v>
      </c>
      <c r="B174" s="8">
        <f t="shared" si="34"/>
        <v>2.3694064441615685E-4</v>
      </c>
      <c r="C174" s="8">
        <f t="shared" si="34"/>
        <v>2.1735846126596991E-3</v>
      </c>
      <c r="D174" s="8">
        <f t="shared" si="34"/>
        <v>1.1939956150863611E-2</v>
      </c>
      <c r="E174" s="8">
        <f t="shared" si="34"/>
        <v>4.3624078334957947E-2</v>
      </c>
      <c r="F174" s="8">
        <f t="shared" si="34"/>
        <v>0.11420744892846926</v>
      </c>
      <c r="H174" s="7">
        <v>162</v>
      </c>
      <c r="I174" s="8">
        <f t="shared" si="26"/>
        <v>0.10021324657997455</v>
      </c>
      <c r="J174" s="8">
        <f t="shared" si="26"/>
        <v>0.10195622615139374</v>
      </c>
      <c r="K174" s="8">
        <f t="shared" si="26"/>
        <v>0.11074596053577726</v>
      </c>
      <c r="L174" s="8">
        <f t="shared" si="26"/>
        <v>0.13926167050146215</v>
      </c>
      <c r="M174" s="8">
        <f t="shared" si="26"/>
        <v>0.20278670403562235</v>
      </c>
      <c r="AC174" s="20">
        <f t="shared" si="28"/>
        <v>149249.45188579513</v>
      </c>
      <c r="AD174" s="19">
        <f t="shared" si="31"/>
        <v>5365.0542227913684</v>
      </c>
      <c r="AE174" s="19">
        <f t="shared" si="29"/>
        <v>5365.0542227913684</v>
      </c>
    </row>
    <row r="175" spans="1:31" ht="15" customHeight="1" x14ac:dyDescent="0.2">
      <c r="A175" s="12">
        <v>163</v>
      </c>
      <c r="B175" s="9">
        <f t="shared" si="34"/>
        <v>2.2316967087612834E-4</v>
      </c>
      <c r="C175" s="9">
        <f t="shared" si="34"/>
        <v>2.0756053421566796E-3</v>
      </c>
      <c r="D175" s="9">
        <f t="shared" si="34"/>
        <v>1.1525516490521233E-2</v>
      </c>
      <c r="E175" s="9">
        <f t="shared" si="34"/>
        <v>4.2478430707604986E-2</v>
      </c>
      <c r="F175" s="9">
        <f t="shared" si="34"/>
        <v>0.11201013610269553</v>
      </c>
      <c r="H175" s="12">
        <v>163</v>
      </c>
      <c r="I175" s="9">
        <f t="shared" si="26"/>
        <v>0.10020085270378852</v>
      </c>
      <c r="J175" s="9">
        <f t="shared" si="26"/>
        <v>0.10186804480794101</v>
      </c>
      <c r="K175" s="9">
        <f t="shared" si="26"/>
        <v>0.11037296484146912</v>
      </c>
      <c r="L175" s="9">
        <f t="shared" si="26"/>
        <v>0.13823058763684448</v>
      </c>
      <c r="M175" s="9">
        <f t="shared" si="26"/>
        <v>0.200809122492426</v>
      </c>
      <c r="AC175" s="20">
        <f t="shared" si="28"/>
        <v>144068.95613151541</v>
      </c>
      <c r="AD175" s="19">
        <f t="shared" si="31"/>
        <v>5180.4957542797201</v>
      </c>
      <c r="AE175" s="19">
        <f t="shared" si="29"/>
        <v>5180.4957542797201</v>
      </c>
    </row>
    <row r="176" spans="1:31" ht="15" customHeight="1" x14ac:dyDescent="0.2">
      <c r="A176" s="7">
        <v>164</v>
      </c>
      <c r="B176" s="8">
        <f t="shared" si="34"/>
        <v>2.1019894051681765E-4</v>
      </c>
      <c r="C176" s="8">
        <f t="shared" si="34"/>
        <v>1.9820362054441226E-3</v>
      </c>
      <c r="D176" s="8">
        <f t="shared" si="34"/>
        <v>1.112534237227783E-2</v>
      </c>
      <c r="E176" s="8">
        <f t="shared" si="34"/>
        <v>4.1361915786397523E-2</v>
      </c>
      <c r="F176" s="8">
        <f t="shared" si="34"/>
        <v>0.10985133469206076</v>
      </c>
      <c r="H176" s="7">
        <v>164</v>
      </c>
      <c r="I176" s="8">
        <f t="shared" si="26"/>
        <v>0.10018917904646514</v>
      </c>
      <c r="J176" s="8">
        <f t="shared" si="26"/>
        <v>0.10178383258489972</v>
      </c>
      <c r="K176" s="8">
        <f t="shared" si="26"/>
        <v>0.11001280813505006</v>
      </c>
      <c r="L176" s="8">
        <f t="shared" si="26"/>
        <v>0.13722572420775778</v>
      </c>
      <c r="M176" s="8">
        <f t="shared" si="26"/>
        <v>0.1988662012228547</v>
      </c>
      <c r="AC176" s="20">
        <f t="shared" si="28"/>
        <v>139066.77965347288</v>
      </c>
      <c r="AD176" s="19">
        <f t="shared" si="31"/>
        <v>5002.1764780425292</v>
      </c>
      <c r="AE176" s="19">
        <f t="shared" si="29"/>
        <v>5002.1764780425292</v>
      </c>
    </row>
    <row r="177" spans="1:31" ht="15" customHeight="1" x14ac:dyDescent="0.2">
      <c r="A177" s="12">
        <v>165</v>
      </c>
      <c r="B177" s="9">
        <f t="shared" si="34"/>
        <v>1.9798196460388086E-4</v>
      </c>
      <c r="C177" s="9">
        <f t="shared" si="34"/>
        <v>1.8926792717998465E-3</v>
      </c>
      <c r="D177" s="9">
        <f t="shared" si="34"/>
        <v>1.0738950935537976E-2</v>
      </c>
      <c r="E177" s="9">
        <f t="shared" si="34"/>
        <v>4.0273842313277554E-2</v>
      </c>
      <c r="F177" s="9">
        <f t="shared" si="34"/>
        <v>0.10773051379206634</v>
      </c>
      <c r="H177" s="12">
        <v>165</v>
      </c>
      <c r="I177" s="9">
        <f t="shared" si="26"/>
        <v>0.1001781837681435</v>
      </c>
      <c r="J177" s="9">
        <f t="shared" si="26"/>
        <v>0.10170341134461987</v>
      </c>
      <c r="K177" s="9">
        <f t="shared" si="26"/>
        <v>0.10966505584198419</v>
      </c>
      <c r="L177" s="9">
        <f t="shared" si="26"/>
        <v>0.1362464580819498</v>
      </c>
      <c r="M177" s="9">
        <f t="shared" si="26"/>
        <v>0.19695746241285972</v>
      </c>
      <c r="AC177" s="20">
        <f t="shared" si="28"/>
        <v>134236.8866942247</v>
      </c>
      <c r="AD177" s="19">
        <f t="shared" si="31"/>
        <v>4829.8929592481873</v>
      </c>
      <c r="AE177" s="19">
        <f t="shared" si="29"/>
        <v>4829.8929592481873</v>
      </c>
    </row>
    <row r="178" spans="1:31" ht="15" customHeight="1" x14ac:dyDescent="0.2">
      <c r="A178" s="7">
        <v>166</v>
      </c>
      <c r="B178" s="8">
        <f t="shared" si="34"/>
        <v>1.8647495349489269E-4</v>
      </c>
      <c r="C178" s="8">
        <f t="shared" si="34"/>
        <v>1.807345443271678E-3</v>
      </c>
      <c r="D178" s="8">
        <f t="shared" si="34"/>
        <v>1.0365875104980216E-2</v>
      </c>
      <c r="E178" s="8">
        <f t="shared" si="34"/>
        <v>3.9213532851015469E-2</v>
      </c>
      <c r="F178" s="8">
        <f t="shared" si="34"/>
        <v>0.10564714423448779</v>
      </c>
      <c r="H178" s="7">
        <v>166</v>
      </c>
      <c r="I178" s="8">
        <f t="shared" ref="I178:M212" si="35">$I$6+((1-$I$6)*B178)</f>
        <v>0.10016782745814541</v>
      </c>
      <c r="J178" s="8">
        <f t="shared" si="35"/>
        <v>0.10162661089894452</v>
      </c>
      <c r="K178" s="8">
        <f t="shared" si="35"/>
        <v>0.1093292875944822</v>
      </c>
      <c r="L178" s="8">
        <f t="shared" si="35"/>
        <v>0.13529217956591394</v>
      </c>
      <c r="M178" s="8">
        <f t="shared" si="35"/>
        <v>0.19508242981103902</v>
      </c>
      <c r="AC178" s="20">
        <f t="shared" si="28"/>
        <v>129573.4388122527</v>
      </c>
      <c r="AD178" s="19">
        <f t="shared" si="31"/>
        <v>4663.4478819719952</v>
      </c>
      <c r="AE178" s="19">
        <f t="shared" si="29"/>
        <v>4663.4478819719952</v>
      </c>
    </row>
    <row r="179" spans="1:31" ht="15" customHeight="1" x14ac:dyDescent="0.2">
      <c r="A179" s="12">
        <v>167</v>
      </c>
      <c r="B179" s="9">
        <f t="shared" si="34"/>
        <v>1.7563666011212041E-4</v>
      </c>
      <c r="C179" s="9">
        <f t="shared" si="34"/>
        <v>1.7258540649690143E-3</v>
      </c>
      <c r="D179" s="9">
        <f t="shared" si="34"/>
        <v>1.0005663112887003E-2</v>
      </c>
      <c r="E179" s="9">
        <f t="shared" si="34"/>
        <v>3.8180323645013767E-2</v>
      </c>
      <c r="F179" s="9">
        <f t="shared" si="34"/>
        <v>0.10360069882985508</v>
      </c>
      <c r="H179" s="12">
        <v>167</v>
      </c>
      <c r="I179" s="9">
        <f t="shared" si="35"/>
        <v>0.10015807299410091</v>
      </c>
      <c r="J179" s="9">
        <f t="shared" si="35"/>
        <v>0.10155326865847211</v>
      </c>
      <c r="K179" s="9">
        <f t="shared" si="35"/>
        <v>0.10900509680159831</v>
      </c>
      <c r="L179" s="9">
        <f t="shared" si="35"/>
        <v>0.13436229128051241</v>
      </c>
      <c r="M179" s="9">
        <f t="shared" si="35"/>
        <v>0.19324062894686958</v>
      </c>
      <c r="AC179" s="20">
        <f t="shared" si="28"/>
        <v>125070.78891108754</v>
      </c>
      <c r="AD179" s="19">
        <f t="shared" si="31"/>
        <v>4502.6499011651613</v>
      </c>
      <c r="AE179" s="19">
        <f t="shared" si="29"/>
        <v>4502.6499011651613</v>
      </c>
    </row>
    <row r="180" spans="1:31" ht="15" customHeight="1" x14ac:dyDescent="0.2">
      <c r="A180" s="7">
        <v>168</v>
      </c>
      <c r="B180" s="8">
        <f t="shared" si="34"/>
        <v>1.6542823247244067E-4</v>
      </c>
      <c r="C180" s="8">
        <f t="shared" si="34"/>
        <v>1.6480325521540766E-3</v>
      </c>
      <c r="D180" s="8">
        <f t="shared" si="34"/>
        <v>9.6578780332444471E-3</v>
      </c>
      <c r="E180" s="8">
        <f t="shared" si="34"/>
        <v>3.7173564478179294E-2</v>
      </c>
      <c r="F180" s="8">
        <f t="shared" si="34"/>
        <v>0.10159065259883579</v>
      </c>
      <c r="H180" s="7">
        <v>168</v>
      </c>
      <c r="I180" s="8">
        <f t="shared" si="35"/>
        <v>0.1001488854092252</v>
      </c>
      <c r="J180" s="8">
        <f t="shared" si="35"/>
        <v>0.10148322929693868</v>
      </c>
      <c r="K180" s="8">
        <f t="shared" si="35"/>
        <v>0.10869209022992</v>
      </c>
      <c r="L180" s="8">
        <f t="shared" si="35"/>
        <v>0.13345620803036137</v>
      </c>
      <c r="M180" s="8">
        <f t="shared" si="35"/>
        <v>0.19143158733895221</v>
      </c>
      <c r="AC180" s="20">
        <f t="shared" si="28"/>
        <v>120723.47541555559</v>
      </c>
      <c r="AD180" s="19">
        <f t="shared" si="31"/>
        <v>4347.3134955319547</v>
      </c>
      <c r="AE180" s="19">
        <f t="shared" si="29"/>
        <v>4347.3134955319547</v>
      </c>
    </row>
    <row r="181" spans="1:31" ht="15" customHeight="1" x14ac:dyDescent="0.2">
      <c r="A181" s="12">
        <v>169</v>
      </c>
      <c r="B181" s="9">
        <f t="shared" si="34"/>
        <v>1.5581307475262112E-4</v>
      </c>
      <c r="C181" s="9">
        <f t="shared" si="34"/>
        <v>1.5737160334438199E-3</v>
      </c>
      <c r="D181" s="9">
        <f t="shared" si="34"/>
        <v>9.3220973275202623E-3</v>
      </c>
      <c r="E181" s="9">
        <f t="shared" si="34"/>
        <v>3.6192618519481544E-2</v>
      </c>
      <c r="F181" s="9">
        <f t="shared" si="34"/>
        <v>9.9616482992748612E-2</v>
      </c>
      <c r="H181" s="12">
        <v>169</v>
      </c>
      <c r="I181" s="9">
        <f t="shared" si="35"/>
        <v>0.10014023176727736</v>
      </c>
      <c r="J181" s="9">
        <f t="shared" si="35"/>
        <v>0.10141634443009945</v>
      </c>
      <c r="K181" s="9">
        <f t="shared" si="35"/>
        <v>0.10838988759476824</v>
      </c>
      <c r="L181" s="9">
        <f t="shared" si="35"/>
        <v>0.13257335666753339</v>
      </c>
      <c r="M181" s="9">
        <f t="shared" si="35"/>
        <v>0.18965483469347377</v>
      </c>
      <c r="AC181" s="20">
        <f t="shared" si="28"/>
        <v>116526.21659400327</v>
      </c>
      <c r="AD181" s="19">
        <f t="shared" si="31"/>
        <v>4197.2588215523137</v>
      </c>
      <c r="AE181" s="19">
        <f t="shared" si="29"/>
        <v>4197.2588215523137</v>
      </c>
    </row>
    <row r="182" spans="1:31" ht="15" customHeight="1" x14ac:dyDescent="0.2">
      <c r="A182" s="7">
        <v>170</v>
      </c>
      <c r="B182" s="8">
        <f t="shared" ref="B182:F191" si="36">$Z$85/(1+($Z$86*($Z$46^($Z$42*$Z$46^(($Z$43*$D$5)+($Z$44*B$10)+($Z$45*$D$5*B$10))*$Z$87*($A182/100)))))</f>
        <v>1.4675671639797952E-4</v>
      </c>
      <c r="C182" s="8">
        <f t="shared" si="36"/>
        <v>1.5027470094585243E-3</v>
      </c>
      <c r="D182" s="8">
        <f t="shared" si="36"/>
        <v>8.9979124020116742E-3</v>
      </c>
      <c r="E182" s="8">
        <f t="shared" si="36"/>
        <v>3.5236862166783178E-2</v>
      </c>
      <c r="F182" s="8">
        <f t="shared" si="36"/>
        <v>9.7677670103441763E-2</v>
      </c>
      <c r="H182" s="7">
        <v>170</v>
      </c>
      <c r="I182" s="8">
        <f t="shared" si="35"/>
        <v>0.10013208104475818</v>
      </c>
      <c r="J182" s="8">
        <f t="shared" si="35"/>
        <v>0.10135247230851267</v>
      </c>
      <c r="K182" s="8">
        <f t="shared" si="35"/>
        <v>0.10809812116181051</v>
      </c>
      <c r="L182" s="8">
        <f t="shared" si="35"/>
        <v>0.13171317595010487</v>
      </c>
      <c r="M182" s="8">
        <f t="shared" si="35"/>
        <v>0.18790990309309757</v>
      </c>
      <c r="AC182" s="20">
        <f t="shared" si="28"/>
        <v>112473.90502514593</v>
      </c>
      <c r="AD182" s="19">
        <f t="shared" si="31"/>
        <v>4052.3115688573453</v>
      </c>
      <c r="AE182" s="19">
        <f t="shared" si="29"/>
        <v>4052.3115688573453</v>
      </c>
    </row>
    <row r="183" spans="1:31" ht="15" customHeight="1" x14ac:dyDescent="0.2">
      <c r="A183" s="12">
        <v>171</v>
      </c>
      <c r="B183" s="9">
        <f t="shared" si="36"/>
        <v>1.3822668881056666E-4</v>
      </c>
      <c r="C183" s="9">
        <f t="shared" si="36"/>
        <v>1.4349750262775457E-3</v>
      </c>
      <c r="D183" s="9">
        <f t="shared" si="36"/>
        <v>8.684928176639746E-3</v>
      </c>
      <c r="E183" s="9">
        <f t="shared" si="36"/>
        <v>3.4305684884502446E-2</v>
      </c>
      <c r="F183" s="9">
        <f t="shared" si="36"/>
        <v>9.5773696862775287E-2</v>
      </c>
      <c r="H183" s="12">
        <v>171</v>
      </c>
      <c r="I183" s="9">
        <f t="shared" si="35"/>
        <v>0.10012440401992952</v>
      </c>
      <c r="J183" s="9">
        <f t="shared" si="35"/>
        <v>0.10129147752364979</v>
      </c>
      <c r="K183" s="9">
        <f t="shared" si="35"/>
        <v>0.10781643535897578</v>
      </c>
      <c r="L183" s="9">
        <f t="shared" si="35"/>
        <v>0.1308751163960522</v>
      </c>
      <c r="M183" s="9">
        <f t="shared" si="35"/>
        <v>0.18619632717649776</v>
      </c>
      <c r="AC183" s="20">
        <f t="shared" si="28"/>
        <v>108561.60220799682</v>
      </c>
      <c r="AD183" s="19">
        <f t="shared" si="31"/>
        <v>3912.3028171491023</v>
      </c>
      <c r="AE183" s="19">
        <f t="shared" si="29"/>
        <v>3912.3028171491023</v>
      </c>
    </row>
    <row r="184" spans="1:31" ht="15" customHeight="1" x14ac:dyDescent="0.2">
      <c r="A184" s="7">
        <v>172</v>
      </c>
      <c r="B184" s="8">
        <f t="shared" si="36"/>
        <v>1.3019240917956504E-4</v>
      </c>
      <c r="C184" s="8">
        <f t="shared" si="36"/>
        <v>1.3702563630865741E-3</v>
      </c>
      <c r="D184" s="8">
        <f t="shared" si="36"/>
        <v>8.3827626650533459E-3</v>
      </c>
      <c r="E184" s="8">
        <f t="shared" si="36"/>
        <v>3.3398489036636447E-2</v>
      </c>
      <c r="F184" s="8">
        <f t="shared" si="36"/>
        <v>9.3904049231949144E-2</v>
      </c>
      <c r="H184" s="7">
        <v>172</v>
      </c>
      <c r="I184" s="8">
        <f t="shared" si="35"/>
        <v>0.10011717316826162</v>
      </c>
      <c r="J184" s="8">
        <f t="shared" si="35"/>
        <v>0.10123323072677792</v>
      </c>
      <c r="K184" s="8">
        <f t="shared" si="35"/>
        <v>0.10754448639854802</v>
      </c>
      <c r="L184" s="8">
        <f t="shared" si="35"/>
        <v>0.1300586401329728</v>
      </c>
      <c r="M184" s="8">
        <f t="shared" si="35"/>
        <v>0.18451364430875422</v>
      </c>
      <c r="AC184" s="20">
        <f t="shared" si="28"/>
        <v>104784.53331316683</v>
      </c>
      <c r="AD184" s="19">
        <f t="shared" si="31"/>
        <v>3777.068894829994</v>
      </c>
      <c r="AE184" s="19">
        <f t="shared" si="29"/>
        <v>3777.068894829994</v>
      </c>
    </row>
    <row r="185" spans="1:31" ht="15" customHeight="1" x14ac:dyDescent="0.2">
      <c r="A185" s="12">
        <v>173</v>
      </c>
      <c r="B185" s="9">
        <f t="shared" si="36"/>
        <v>1.2262507104164185E-4</v>
      </c>
      <c r="C185" s="9">
        <f t="shared" si="36"/>
        <v>1.3084537334238872E-3</v>
      </c>
      <c r="D185" s="9">
        <f t="shared" si="36"/>
        <v>8.0910465658939543E-3</v>
      </c>
      <c r="E185" s="9">
        <f t="shared" si="36"/>
        <v>3.2514689715649032E-2</v>
      </c>
      <c r="F185" s="9">
        <f t="shared" si="36"/>
        <v>9.2068216380921067E-2</v>
      </c>
      <c r="H185" s="12">
        <v>173</v>
      </c>
      <c r="I185" s="9">
        <f t="shared" si="35"/>
        <v>0.10011036256393749</v>
      </c>
      <c r="J185" s="9">
        <f t="shared" si="35"/>
        <v>0.10117760836008151</v>
      </c>
      <c r="K185" s="9">
        <f t="shared" si="35"/>
        <v>0.10728194190930457</v>
      </c>
      <c r="L185" s="9">
        <f t="shared" si="35"/>
        <v>0.12926322074408414</v>
      </c>
      <c r="M185" s="9">
        <f t="shared" si="35"/>
        <v>0.18286139474282898</v>
      </c>
      <c r="AC185" s="20">
        <f t="shared" si="28"/>
        <v>101138.08207367444</v>
      </c>
      <c r="AD185" s="19">
        <f t="shared" si="31"/>
        <v>3646.451239492395</v>
      </c>
      <c r="AE185" s="19">
        <f t="shared" si="29"/>
        <v>3646.451239492395</v>
      </c>
    </row>
    <row r="186" spans="1:31" ht="15" customHeight="1" x14ac:dyDescent="0.2">
      <c r="A186" s="7">
        <v>174</v>
      </c>
      <c r="B186" s="8">
        <f t="shared" si="36"/>
        <v>1.1549754118263749E-4</v>
      </c>
      <c r="C186" s="8">
        <f t="shared" si="36"/>
        <v>1.2494359994556839E-3</v>
      </c>
      <c r="D186" s="8">
        <f t="shared" si="36"/>
        <v>7.8094228650618762E-3</v>
      </c>
      <c r="E186" s="8">
        <f t="shared" si="36"/>
        <v>3.1653714567699762E-2</v>
      </c>
      <c r="F186" s="8">
        <f t="shared" si="36"/>
        <v>9.0265690858163203E-2</v>
      </c>
      <c r="H186" s="7">
        <v>174</v>
      </c>
      <c r="I186" s="8">
        <f t="shared" si="35"/>
        <v>0.10010394778706438</v>
      </c>
      <c r="J186" s="8">
        <f t="shared" si="35"/>
        <v>0.10112449239951012</v>
      </c>
      <c r="K186" s="8">
        <f t="shared" si="35"/>
        <v>0.1070284805785557</v>
      </c>
      <c r="L186" s="8">
        <f t="shared" si="35"/>
        <v>0.1284883431109298</v>
      </c>
      <c r="M186" s="8">
        <f t="shared" si="35"/>
        <v>0.18123912177234688</v>
      </c>
      <c r="AC186" s="20">
        <f t="shared" si="28"/>
        <v>97617.785813273455</v>
      </c>
      <c r="AD186" s="19">
        <f t="shared" si="31"/>
        <v>3520.2962604009808</v>
      </c>
      <c r="AE186" s="19">
        <f t="shared" si="29"/>
        <v>3520.2962604009808</v>
      </c>
    </row>
    <row r="187" spans="1:31" ht="15" customHeight="1" x14ac:dyDescent="0.2">
      <c r="A187" s="12">
        <v>175</v>
      </c>
      <c r="B187" s="9">
        <f t="shared" si="36"/>
        <v>1.0878426251426222E-4</v>
      </c>
      <c r="C187" s="9">
        <f t="shared" si="36"/>
        <v>1.1930778987324429E-3</v>
      </c>
      <c r="D187" s="9">
        <f t="shared" si="36"/>
        <v>7.5375464488157649E-3</v>
      </c>
      <c r="E187" s="9">
        <f t="shared" si="36"/>
        <v>3.0815003614665173E-2</v>
      </c>
      <c r="F187" s="9">
        <f t="shared" si="36"/>
        <v>8.8495968751004711E-2</v>
      </c>
      <c r="H187" s="12">
        <v>175</v>
      </c>
      <c r="I187" s="9">
        <f t="shared" si="35"/>
        <v>0.10009790583626284</v>
      </c>
      <c r="J187" s="9">
        <f t="shared" si="35"/>
        <v>0.10107377010885921</v>
      </c>
      <c r="K187" s="9">
        <f t="shared" si="35"/>
        <v>0.1067837918039342</v>
      </c>
      <c r="L187" s="9">
        <f t="shared" si="35"/>
        <v>0.12773350325319865</v>
      </c>
      <c r="M187" s="9">
        <f t="shared" si="35"/>
        <v>0.17964637187590426</v>
      </c>
      <c r="AC187" s="20">
        <f t="shared" si="28"/>
        <v>94219.330610197067</v>
      </c>
      <c r="AD187" s="19">
        <f t="shared" si="31"/>
        <v>3398.455203076388</v>
      </c>
      <c r="AE187" s="19">
        <f t="shared" si="29"/>
        <v>3398.455203076388</v>
      </c>
    </row>
    <row r="188" spans="1:31" ht="15" customHeight="1" x14ac:dyDescent="0.2">
      <c r="A188" s="7">
        <v>176</v>
      </c>
      <c r="B188" s="8">
        <f t="shared" si="36"/>
        <v>1.0246116258051462E-4</v>
      </c>
      <c r="C188" s="8">
        <f t="shared" si="36"/>
        <v>1.1392597828994962E-3</v>
      </c>
      <c r="D188" s="8">
        <f t="shared" si="36"/>
        <v>7.2750837275287941E-3</v>
      </c>
      <c r="E188" s="8">
        <f t="shared" si="36"/>
        <v>2.9998009073378667E-2</v>
      </c>
      <c r="F188" s="8">
        <f t="shared" si="36"/>
        <v>8.6758549836811069E-2</v>
      </c>
      <c r="H188" s="7">
        <v>176</v>
      </c>
      <c r="I188" s="8">
        <f t="shared" si="35"/>
        <v>0.10009221504632247</v>
      </c>
      <c r="J188" s="8">
        <f t="shared" si="35"/>
        <v>0.10102533380460955</v>
      </c>
      <c r="K188" s="8">
        <f t="shared" si="35"/>
        <v>0.10654757535477592</v>
      </c>
      <c r="L188" s="8">
        <f t="shared" si="35"/>
        <v>0.12699820816604079</v>
      </c>
      <c r="M188" s="8">
        <f t="shared" si="35"/>
        <v>0.17808269485312997</v>
      </c>
      <c r="AC188" s="20">
        <f t="shared" si="28"/>
        <v>90938.546594109925</v>
      </c>
      <c r="AD188" s="19">
        <f t="shared" si="31"/>
        <v>3280.7840160871419</v>
      </c>
      <c r="AE188" s="19">
        <f t="shared" si="29"/>
        <v>3280.7840160871419</v>
      </c>
    </row>
    <row r="189" spans="1:31" ht="15" customHeight="1" x14ac:dyDescent="0.2">
      <c r="A189" s="12">
        <v>177</v>
      </c>
      <c r="B189" s="9">
        <f t="shared" si="36"/>
        <v>9.6505567368372429E-5</v>
      </c>
      <c r="C189" s="9">
        <f t="shared" si="36"/>
        <v>1.0878673678556053E-3</v>
      </c>
      <c r="D189" s="9">
        <f t="shared" si="36"/>
        <v>7.0217122699184594E-3</v>
      </c>
      <c r="E189" s="9">
        <f t="shared" si="36"/>
        <v>2.920219517249285E-2</v>
      </c>
      <c r="F189" s="9">
        <f t="shared" si="36"/>
        <v>8.5052937725250688E-2</v>
      </c>
      <c r="H189" s="12">
        <v>177</v>
      </c>
      <c r="I189" s="9">
        <f t="shared" si="35"/>
        <v>0.10008685501063154</v>
      </c>
      <c r="J189" s="9">
        <f t="shared" si="35"/>
        <v>0.10097908063107006</v>
      </c>
      <c r="K189" s="9">
        <f t="shared" si="35"/>
        <v>0.10631954104292662</v>
      </c>
      <c r="L189" s="9">
        <f t="shared" si="35"/>
        <v>0.12628197565524357</v>
      </c>
      <c r="M189" s="9">
        <f t="shared" si="35"/>
        <v>0.17654764395272562</v>
      </c>
      <c r="AC189" s="20">
        <f t="shared" si="28"/>
        <v>87771.403373980749</v>
      </c>
      <c r="AD189" s="19">
        <f t="shared" si="31"/>
        <v>3167.1432201291755</v>
      </c>
      <c r="AE189" s="19">
        <f t="shared" si="29"/>
        <v>3167.1432201291755</v>
      </c>
    </row>
    <row r="190" spans="1:31" ht="15" customHeight="1" x14ac:dyDescent="0.2">
      <c r="A190" s="7">
        <v>178</v>
      </c>
      <c r="B190" s="8">
        <f t="shared" si="36"/>
        <v>9.0896120116026763E-5</v>
      </c>
      <c r="C190" s="8">
        <f t="shared" si="36"/>
        <v>1.0387914948732199E-3</v>
      </c>
      <c r="D190" s="8">
        <f t="shared" si="36"/>
        <v>6.7771204475609928E-3</v>
      </c>
      <c r="E190" s="8">
        <f t="shared" si="36"/>
        <v>2.8427037967343735E-2</v>
      </c>
      <c r="F190" s="8">
        <f t="shared" si="36"/>
        <v>8.3378639991899095E-2</v>
      </c>
      <c r="H190" s="7">
        <v>178</v>
      </c>
      <c r="I190" s="8">
        <f t="shared" si="35"/>
        <v>0.10008180650810443</v>
      </c>
      <c r="J190" s="8">
        <f t="shared" si="35"/>
        <v>0.1009349123453859</v>
      </c>
      <c r="K190" s="8">
        <f t="shared" si="35"/>
        <v>0.10609940840280489</v>
      </c>
      <c r="L190" s="8">
        <f t="shared" si="35"/>
        <v>0.12558433417060938</v>
      </c>
      <c r="M190" s="8">
        <f t="shared" si="35"/>
        <v>0.17504077599270917</v>
      </c>
      <c r="AC190" s="20">
        <f t="shared" si="28"/>
        <v>84714.005594512404</v>
      </c>
      <c r="AD190" s="19">
        <f t="shared" si="31"/>
        <v>3057.3977794683451</v>
      </c>
      <c r="AE190" s="19">
        <f t="shared" si="29"/>
        <v>3057.3977794683451</v>
      </c>
    </row>
    <row r="191" spans="1:31" ht="15" customHeight="1" x14ac:dyDescent="0.2">
      <c r="A191" s="12">
        <v>179</v>
      </c>
      <c r="B191" s="9">
        <f t="shared" si="36"/>
        <v>8.5612704829574445E-5</v>
      </c>
      <c r="C191" s="9">
        <f t="shared" si="36"/>
        <v>9.9192790221342103E-4</v>
      </c>
      <c r="D191" s="9">
        <f t="shared" si="36"/>
        <v>6.5410070894966381E-3</v>
      </c>
      <c r="E191" s="9">
        <f t="shared" si="36"/>
        <v>2.767202515317534E-2</v>
      </c>
      <c r="F191" s="9">
        <f t="shared" si="36"/>
        <v>8.1735168303430722E-2</v>
      </c>
      <c r="H191" s="12">
        <v>179</v>
      </c>
      <c r="I191" s="9">
        <f t="shared" si="35"/>
        <v>0.10007705143434663</v>
      </c>
      <c r="J191" s="9">
        <f t="shared" si="35"/>
        <v>0.10089273511199208</v>
      </c>
      <c r="K191" s="9">
        <f t="shared" si="35"/>
        <v>0.10588690638054699</v>
      </c>
      <c r="L191" s="9">
        <f t="shared" si="35"/>
        <v>0.12490482263785781</v>
      </c>
      <c r="M191" s="9">
        <f t="shared" si="35"/>
        <v>0.17356165147308766</v>
      </c>
      <c r="AC191" s="20">
        <f t="shared" si="28"/>
        <v>81762.588618707974</v>
      </c>
      <c r="AD191" s="19">
        <f t="shared" si="31"/>
        <v>2951.41697580443</v>
      </c>
      <c r="AE191" s="19">
        <f t="shared" si="29"/>
        <v>2951.41697580443</v>
      </c>
    </row>
    <row r="192" spans="1:31" ht="15" customHeight="1" x14ac:dyDescent="0.2">
      <c r="A192" s="7">
        <v>180</v>
      </c>
      <c r="B192" s="8">
        <f t="shared" ref="B192:F201" si="37">$Z$85/(1+($Z$86*($Z$46^($Z$42*$Z$46^(($Z$43*$D$5)+($Z$44*B$10)+($Z$45*$D$5*B$10))*$Z$87*($A192/100)))))</f>
        <v>8.0636374235730626E-5</v>
      </c>
      <c r="C192" s="8">
        <f t="shared" si="37"/>
        <v>9.4717700678719982E-4</v>
      </c>
      <c r="D192" s="8">
        <f t="shared" si="37"/>
        <v>6.3130811467280532E-3</v>
      </c>
      <c r="E192" s="8">
        <f t="shared" si="37"/>
        <v>2.6936655877062298E-2</v>
      </c>
      <c r="F192" s="8">
        <f t="shared" si="37"/>
        <v>8.0122038534647971E-2</v>
      </c>
      <c r="H192" s="7">
        <v>180</v>
      </c>
      <c r="I192" s="8">
        <f t="shared" si="35"/>
        <v>0.10007257273681217</v>
      </c>
      <c r="J192" s="8">
        <f t="shared" si="35"/>
        <v>0.10085245930610849</v>
      </c>
      <c r="K192" s="8">
        <f t="shared" si="35"/>
        <v>0.10568177303205525</v>
      </c>
      <c r="L192" s="8">
        <f t="shared" si="35"/>
        <v>0.12424299028935608</v>
      </c>
      <c r="M192" s="8">
        <f t="shared" si="35"/>
        <v>0.17210983468118318</v>
      </c>
      <c r="AC192" s="20">
        <f t="shared" si="28"/>
        <v>78913.514334100662</v>
      </c>
      <c r="AD192" s="19">
        <f t="shared" si="31"/>
        <v>2849.0742846073117</v>
      </c>
      <c r="AE192" s="19">
        <f t="shared" si="29"/>
        <v>2849.0742846073117</v>
      </c>
    </row>
    <row r="193" spans="1:31" ht="15" customHeight="1" x14ac:dyDescent="0.2">
      <c r="A193" s="12">
        <v>181</v>
      </c>
      <c r="B193" s="9">
        <f t="shared" si="37"/>
        <v>7.5949281913815481E-5</v>
      </c>
      <c r="C193" s="9">
        <f t="shared" si="37"/>
        <v>9.0444369543268789E-4</v>
      </c>
      <c r="D193" s="9">
        <f t="shared" si="37"/>
        <v>6.0930613664108698E-3</v>
      </c>
      <c r="E193" s="9">
        <f t="shared" si="37"/>
        <v>2.6220440548846716E-2</v>
      </c>
      <c r="F193" s="9">
        <f t="shared" si="37"/>
        <v>7.853877087759531E-2</v>
      </c>
      <c r="H193" s="12">
        <v>181</v>
      </c>
      <c r="I193" s="9">
        <f t="shared" si="35"/>
        <v>0.10006835435372244</v>
      </c>
      <c r="J193" s="9">
        <f t="shared" si="35"/>
        <v>0.10081399932588943</v>
      </c>
      <c r="K193" s="9">
        <f t="shared" si="35"/>
        <v>0.10548375522976979</v>
      </c>
      <c r="L193" s="9">
        <f t="shared" si="35"/>
        <v>0.12359839649396205</v>
      </c>
      <c r="M193" s="9">
        <f t="shared" si="35"/>
        <v>0.17068489378983578</v>
      </c>
      <c r="AC193" s="20">
        <f t="shared" si="28"/>
        <v>76163.267080135876</v>
      </c>
      <c r="AD193" s="19">
        <f t="shared" si="31"/>
        <v>2750.2472539647861</v>
      </c>
      <c r="AE193" s="19">
        <f t="shared" si="29"/>
        <v>2750.2472539647861</v>
      </c>
    </row>
    <row r="194" spans="1:31" ht="15" customHeight="1" x14ac:dyDescent="0.2">
      <c r="A194" s="7">
        <v>182</v>
      </c>
      <c r="B194" s="8">
        <f t="shared" si="37"/>
        <v>7.1534618365071329E-5</v>
      </c>
      <c r="C194" s="8">
        <f t="shared" si="37"/>
        <v>8.6363712539543318E-4</v>
      </c>
      <c r="D194" s="8">
        <f t="shared" si="37"/>
        <v>5.8806759755333409E-3</v>
      </c>
      <c r="E194" s="8">
        <f t="shared" si="37"/>
        <v>2.552290065138758E-2</v>
      </c>
      <c r="F194" s="8">
        <f t="shared" si="37"/>
        <v>7.6984889943004731E-2</v>
      </c>
      <c r="H194" s="7">
        <v>182</v>
      </c>
      <c r="I194" s="8">
        <f t="shared" si="35"/>
        <v>0.10006438115652858</v>
      </c>
      <c r="J194" s="8">
        <f t="shared" si="35"/>
        <v>0.10077727341285589</v>
      </c>
      <c r="K194" s="8">
        <f t="shared" si="35"/>
        <v>0.10529260837798002</v>
      </c>
      <c r="L194" s="8">
        <f t="shared" si="35"/>
        <v>0.12297061058624884</v>
      </c>
      <c r="M194" s="8">
        <f t="shared" si="35"/>
        <v>0.16928640094870429</v>
      </c>
      <c r="AC194" s="20">
        <f t="shared" si="28"/>
        <v>73508.44969416676</v>
      </c>
      <c r="AD194" s="19">
        <f t="shared" si="31"/>
        <v>2654.817385969116</v>
      </c>
      <c r="AE194" s="19">
        <f t="shared" si="29"/>
        <v>2654.817385969116</v>
      </c>
    </row>
    <row r="195" spans="1:31" ht="15" customHeight="1" x14ac:dyDescent="0.2">
      <c r="A195" s="12">
        <v>183</v>
      </c>
      <c r="B195" s="9">
        <f t="shared" si="37"/>
        <v>6.7376550791312922E-5</v>
      </c>
      <c r="C195" s="9">
        <f t="shared" si="37"/>
        <v>8.2467053361551766E-4</v>
      </c>
      <c r="D195" s="9">
        <f t="shared" si="37"/>
        <v>5.675662373879853E-3</v>
      </c>
      <c r="E195" s="9">
        <f t="shared" si="37"/>
        <v>2.4843568550401179E-2</v>
      </c>
      <c r="F195" s="9">
        <f t="shared" si="37"/>
        <v>7.5459924854316698E-2</v>
      </c>
      <c r="H195" s="12">
        <v>183</v>
      </c>
      <c r="I195" s="9">
        <f t="shared" si="35"/>
        <v>0.10006063889571219</v>
      </c>
      <c r="J195" s="9">
        <f t="shared" si="35"/>
        <v>0.10074220348025398</v>
      </c>
      <c r="K195" s="9">
        <f t="shared" si="35"/>
        <v>0.10510809613649187</v>
      </c>
      <c r="L195" s="9">
        <f t="shared" si="35"/>
        <v>0.12235921169536107</v>
      </c>
      <c r="M195" s="9">
        <f t="shared" si="35"/>
        <v>0.16791393236888502</v>
      </c>
      <c r="AC195" s="20">
        <f t="shared" si="28"/>
        <v>70945.779673498168</v>
      </c>
      <c r="AD195" s="19">
        <f t="shared" si="31"/>
        <v>2562.6700206685928</v>
      </c>
      <c r="AE195" s="19">
        <f t="shared" si="29"/>
        <v>2562.6700206685928</v>
      </c>
    </row>
    <row r="196" spans="1:31" ht="15" customHeight="1" x14ac:dyDescent="0.2">
      <c r="A196" s="7">
        <v>184</v>
      </c>
      <c r="B196" s="8">
        <f t="shared" si="37"/>
        <v>6.3460166368074271E-5</v>
      </c>
      <c r="C196" s="8">
        <f t="shared" si="37"/>
        <v>7.8746105444159342E-4</v>
      </c>
      <c r="D196" s="8">
        <f t="shared" si="37"/>
        <v>5.4777668360724294E-3</v>
      </c>
      <c r="E196" s="8">
        <f t="shared" si="37"/>
        <v>2.4181987304153791E-2</v>
      </c>
      <c r="F196" s="8">
        <f t="shared" si="37"/>
        <v>7.3963409334519725E-2</v>
      </c>
      <c r="H196" s="7">
        <v>184</v>
      </c>
      <c r="I196" s="8">
        <f t="shared" si="35"/>
        <v>0.10005711414973127</v>
      </c>
      <c r="J196" s="8">
        <f t="shared" si="35"/>
        <v>0.10070871494899744</v>
      </c>
      <c r="K196" s="8">
        <f t="shared" si="35"/>
        <v>0.10492999015246519</v>
      </c>
      <c r="L196" s="8">
        <f t="shared" si="35"/>
        <v>0.12176378857373842</v>
      </c>
      <c r="M196" s="8">
        <f t="shared" si="35"/>
        <v>0.16656706840106777</v>
      </c>
      <c r="AC196" s="20">
        <f t="shared" si="28"/>
        <v>68472.085450905361</v>
      </c>
      <c r="AD196" s="19">
        <f t="shared" si="31"/>
        <v>2473.6942225928069</v>
      </c>
      <c r="AE196" s="19">
        <f t="shared" si="29"/>
        <v>2473.6942225928069</v>
      </c>
    </row>
    <row r="197" spans="1:31" ht="15" customHeight="1" x14ac:dyDescent="0.2">
      <c r="A197" s="12">
        <v>185</v>
      </c>
      <c r="B197" s="9">
        <f t="shared" si="37"/>
        <v>5.9771418809807277E-5</v>
      </c>
      <c r="C197" s="9">
        <f t="shared" si="37"/>
        <v>7.5192954540743517E-4</v>
      </c>
      <c r="D197" s="9">
        <f t="shared" si="37"/>
        <v>5.2867442224833316E-3</v>
      </c>
      <c r="E197" s="9">
        <f t="shared" si="37"/>
        <v>2.3537710473251101E-2</v>
      </c>
      <c r="F197" s="9">
        <f t="shared" si="37"/>
        <v>7.2494881786046142E-2</v>
      </c>
      <c r="H197" s="12">
        <v>185</v>
      </c>
      <c r="I197" s="9">
        <f t="shared" si="35"/>
        <v>0.10005379427692883</v>
      </c>
      <c r="J197" s="9">
        <f t="shared" si="35"/>
        <v>0.10067673659086669</v>
      </c>
      <c r="K197" s="9">
        <f t="shared" si="35"/>
        <v>0.104758069800235</v>
      </c>
      <c r="L197" s="9">
        <f t="shared" si="35"/>
        <v>0.12118393942592599</v>
      </c>
      <c r="M197" s="9">
        <f t="shared" si="35"/>
        <v>0.16524539360744153</v>
      </c>
      <c r="AC197" s="20">
        <f t="shared" si="28"/>
        <v>66084.302781041639</v>
      </c>
      <c r="AD197" s="19">
        <f t="shared" si="31"/>
        <v>2387.7826698637218</v>
      </c>
      <c r="AE197" s="19">
        <f t="shared" si="29"/>
        <v>2387.7826698637218</v>
      </c>
    </row>
    <row r="198" spans="1:31" ht="15" customHeight="1" x14ac:dyDescent="0.2">
      <c r="A198" s="7">
        <v>186</v>
      </c>
      <c r="B198" s="8">
        <f t="shared" si="37"/>
        <v>5.6297078036386414E-5</v>
      </c>
      <c r="C198" s="8">
        <f t="shared" si="37"/>
        <v>7.1800042072172666E-4</v>
      </c>
      <c r="D198" s="8">
        <f t="shared" si="37"/>
        <v>5.1023576988123084E-3</v>
      </c>
      <c r="E198" s="8">
        <f t="shared" si="37"/>
        <v>2.2910301930751682E-2</v>
      </c>
      <c r="F198" s="8">
        <f t="shared" si="37"/>
        <v>7.1053885363962316E-2</v>
      </c>
      <c r="H198" s="7">
        <v>186</v>
      </c>
      <c r="I198" s="8">
        <f t="shared" si="35"/>
        <v>0.10005066737023276</v>
      </c>
      <c r="J198" s="8">
        <f t="shared" si="35"/>
        <v>0.10064620037864956</v>
      </c>
      <c r="K198" s="8">
        <f t="shared" si="35"/>
        <v>0.10459212192893108</v>
      </c>
      <c r="L198" s="8">
        <f t="shared" si="35"/>
        <v>0.12061927173767652</v>
      </c>
      <c r="M198" s="8">
        <f t="shared" si="35"/>
        <v>0.1639484968275661</v>
      </c>
      <c r="AC198" s="20">
        <f t="shared" si="28"/>
        <v>63779.471235153855</v>
      </c>
      <c r="AD198" s="19">
        <f t="shared" si="31"/>
        <v>2304.8315458877842</v>
      </c>
      <c r="AE198" s="19">
        <f t="shared" si="29"/>
        <v>2304.8315458877842</v>
      </c>
    </row>
    <row r="199" spans="1:31" ht="15" customHeight="1" x14ac:dyDescent="0.2">
      <c r="A199" s="12">
        <v>187</v>
      </c>
      <c r="B199" s="9">
        <f t="shared" si="37"/>
        <v>5.3024682761184984E-5</v>
      </c>
      <c r="C199" s="9">
        <f t="shared" si="37"/>
        <v>6.8560149213623117E-4</v>
      </c>
      <c r="D199" s="9">
        <f t="shared" si="37"/>
        <v>4.9243784641221254E-3</v>
      </c>
      <c r="E199" s="9">
        <f t="shared" si="37"/>
        <v>2.2299335672817115E-2</v>
      </c>
      <c r="F199" s="9">
        <f t="shared" si="37"/>
        <v>6.9639968042685838E-2</v>
      </c>
      <c r="H199" s="12">
        <v>187</v>
      </c>
      <c r="I199" s="9">
        <f t="shared" si="35"/>
        <v>0.10004772221448507</v>
      </c>
      <c r="J199" s="9">
        <f t="shared" si="35"/>
        <v>0.10061704134292261</v>
      </c>
      <c r="K199" s="9">
        <f t="shared" si="35"/>
        <v>0.10443194061770991</v>
      </c>
      <c r="L199" s="9">
        <f t="shared" si="35"/>
        <v>0.12006940210553541</v>
      </c>
      <c r="M199" s="9">
        <f t="shared" si="35"/>
        <v>0.16267597123841726</v>
      </c>
      <c r="AC199" s="20">
        <f t="shared" si="28"/>
        <v>61554.730801526566</v>
      </c>
      <c r="AD199" s="19">
        <f t="shared" si="31"/>
        <v>2224.7404336272884</v>
      </c>
      <c r="AE199" s="19">
        <f t="shared" si="29"/>
        <v>2224.7404336272884</v>
      </c>
    </row>
    <row r="200" spans="1:31" ht="15" customHeight="1" x14ac:dyDescent="0.2">
      <c r="A200" s="7">
        <v>188</v>
      </c>
      <c r="B200" s="8">
        <f t="shared" si="37"/>
        <v>4.9942495831378502E-5</v>
      </c>
      <c r="C200" s="8">
        <f t="shared" si="37"/>
        <v>6.5466381687144298E-4</v>
      </c>
      <c r="D200" s="8">
        <f t="shared" si="37"/>
        <v>4.752585487126963E-3</v>
      </c>
      <c r="E200" s="8">
        <f t="shared" si="37"/>
        <v>2.1704395630096213E-2</v>
      </c>
      <c r="F200" s="8">
        <f t="shared" si="37"/>
        <v>6.8252682676459606E-2</v>
      </c>
      <c r="H200" s="7">
        <v>188</v>
      </c>
      <c r="I200" s="8">
        <f t="shared" si="35"/>
        <v>0.10004494824624825</v>
      </c>
      <c r="J200" s="8">
        <f t="shared" si="35"/>
        <v>0.10058919743518431</v>
      </c>
      <c r="K200" s="8">
        <f t="shared" si="35"/>
        <v>0.10427732693841427</v>
      </c>
      <c r="L200" s="8">
        <f t="shared" si="35"/>
        <v>0.1195339560670866</v>
      </c>
      <c r="M200" s="8">
        <f t="shared" si="35"/>
        <v>0.16142741440881364</v>
      </c>
      <c r="AC200" s="20">
        <f t="shared" si="28"/>
        <v>59407.318589087037</v>
      </c>
      <c r="AD200" s="19">
        <f t="shared" si="31"/>
        <v>2147.412212439529</v>
      </c>
      <c r="AE200" s="19">
        <f t="shared" si="29"/>
        <v>2147.412212439529</v>
      </c>
    </row>
    <row r="201" spans="1:31" ht="15" customHeight="1" x14ac:dyDescent="0.2">
      <c r="A201" s="12">
        <v>189</v>
      </c>
      <c r="B201" s="9">
        <f t="shared" si="37"/>
        <v>4.703946216091885E-5</v>
      </c>
      <c r="C201" s="9">
        <f t="shared" si="37"/>
        <v>6.2512155229226668E-4</v>
      </c>
      <c r="D201" s="9">
        <f t="shared" si="37"/>
        <v>4.5867652505295594E-3</v>
      </c>
      <c r="E201" s="9">
        <f t="shared" si="37"/>
        <v>2.1125075480026435E-2</v>
      </c>
      <c r="F201" s="9">
        <f t="shared" si="37"/>
        <v>6.6891587053809737E-2</v>
      </c>
      <c r="H201" s="12">
        <v>189</v>
      </c>
      <c r="I201" s="9">
        <f t="shared" si="35"/>
        <v>0.10004233551594484</v>
      </c>
      <c r="J201" s="9">
        <f t="shared" si="35"/>
        <v>0.10056260939706305</v>
      </c>
      <c r="K201" s="9">
        <f t="shared" si="35"/>
        <v>0.1041280887254766</v>
      </c>
      <c r="L201" s="9">
        <f t="shared" si="35"/>
        <v>0.11901256793202381</v>
      </c>
      <c r="M201" s="9">
        <f t="shared" si="35"/>
        <v>0.16020242834842877</v>
      </c>
      <c r="AC201" s="20">
        <f t="shared" si="28"/>
        <v>57334.565631619495</v>
      </c>
      <c r="AD201" s="19">
        <f t="shared" si="31"/>
        <v>2072.7529574675427</v>
      </c>
      <c r="AE201" s="19">
        <f t="shared" si="29"/>
        <v>2072.7529574675427</v>
      </c>
    </row>
    <row r="202" spans="1:31" ht="15" customHeight="1" x14ac:dyDescent="0.2">
      <c r="A202" s="7">
        <v>190</v>
      </c>
      <c r="B202" s="8">
        <f t="shared" ref="B202:F217" si="38">$Z$85/(1+($Z$86*($Z$46^($Z$42*$Z$46^(($Z$43*$D$5)+($Z$44*B$10)+($Z$45*$D$5*B$10))*$Z$87*($A202/100)))))</f>
        <v>4.4305169105849695E-5</v>
      </c>
      <c r="C202" s="8">
        <f t="shared" si="38"/>
        <v>5.969118170391323E-4</v>
      </c>
      <c r="D202" s="8">
        <f t="shared" si="38"/>
        <v>4.4267115032044901E-3</v>
      </c>
      <c r="E202" s="8">
        <f t="shared" si="38"/>
        <v>2.0560978460222614E-2</v>
      </c>
      <c r="F202" s="8">
        <f t="shared" si="38"/>
        <v>6.5556243946209694E-2</v>
      </c>
      <c r="H202" s="7">
        <v>190</v>
      </c>
      <c r="I202" s="8">
        <f t="shared" si="35"/>
        <v>0.10003987465219527</v>
      </c>
      <c r="J202" s="8">
        <f t="shared" si="35"/>
        <v>0.10053722063533523</v>
      </c>
      <c r="K202" s="8">
        <f t="shared" si="35"/>
        <v>0.10398404035288404</v>
      </c>
      <c r="L202" s="8">
        <f t="shared" si="35"/>
        <v>0.11850488061420036</v>
      </c>
      <c r="M202" s="8">
        <f t="shared" si="35"/>
        <v>0.15900061955158873</v>
      </c>
      <c r="AC202" s="20">
        <f t="shared" si="28"/>
        <v>55333.893790056129</v>
      </c>
      <c r="AD202" s="19">
        <f t="shared" si="31"/>
        <v>2000.6718415633659</v>
      </c>
      <c r="AE202" s="19">
        <f t="shared" si="29"/>
        <v>2000.6718415633659</v>
      </c>
    </row>
    <row r="203" spans="1:31" ht="15" customHeight="1" x14ac:dyDescent="0.2">
      <c r="A203" s="12">
        <v>191</v>
      </c>
      <c r="B203" s="9">
        <f t="shared" si="38"/>
        <v>4.172980914032889E-5</v>
      </c>
      <c r="C203" s="9">
        <f t="shared" si="38"/>
        <v>5.6997455833239161E-4</v>
      </c>
      <c r="D203" s="9">
        <f t="shared" si="38"/>
        <v>4.272225020026851E-3</v>
      </c>
      <c r="E203" s="9">
        <f t="shared" si="38"/>
        <v>2.0011717183109817E-2</v>
      </c>
      <c r="F203" s="9">
        <f t="shared" si="38"/>
        <v>6.4246221151169194E-2</v>
      </c>
      <c r="H203" s="12">
        <v>191</v>
      </c>
      <c r="I203" s="9">
        <f t="shared" si="35"/>
        <v>0.10003755682822631</v>
      </c>
      <c r="J203" s="9">
        <f t="shared" si="35"/>
        <v>0.10051297710249915</v>
      </c>
      <c r="K203" s="9">
        <f t="shared" si="35"/>
        <v>0.10384500251802417</v>
      </c>
      <c r="L203" s="9">
        <f t="shared" si="35"/>
        <v>0.11801054546479885</v>
      </c>
      <c r="M203" s="9">
        <f t="shared" si="35"/>
        <v>0.15782159903605228</v>
      </c>
      <c r="AC203" s="20">
        <f t="shared" si="28"/>
        <v>53402.812750335637</v>
      </c>
      <c r="AD203" s="19">
        <f t="shared" si="31"/>
        <v>1931.0810397204914</v>
      </c>
      <c r="AE203" s="19">
        <f t="shared" si="29"/>
        <v>1931.0810397204914</v>
      </c>
    </row>
    <row r="204" spans="1:31" ht="15" customHeight="1" x14ac:dyDescent="0.2">
      <c r="A204" s="7">
        <v>192</v>
      </c>
      <c r="B204" s="8">
        <f t="shared" si="38"/>
        <v>3.9304144699918878E-5</v>
      </c>
      <c r="C204" s="8">
        <f t="shared" si="38"/>
        <v>5.4425242517973729E-4</v>
      </c>
      <c r="D204" s="8">
        <f t="shared" si="38"/>
        <v>4.1231133691476685E-3</v>
      </c>
      <c r="E204" s="8">
        <f t="shared" si="38"/>
        <v>1.947691345194506E-2</v>
      </c>
      <c r="F204" s="8">
        <f t="shared" si="38"/>
        <v>6.2961091529963251E-2</v>
      </c>
      <c r="H204" s="7">
        <v>192</v>
      </c>
      <c r="I204" s="8">
        <f t="shared" si="35"/>
        <v>0.10003537373022993</v>
      </c>
      <c r="J204" s="8">
        <f t="shared" si="35"/>
        <v>0.10048982718266176</v>
      </c>
      <c r="K204" s="8">
        <f t="shared" si="35"/>
        <v>0.1037108020322329</v>
      </c>
      <c r="L204" s="8">
        <f t="shared" si="35"/>
        <v>0.11752922210675056</v>
      </c>
      <c r="M204" s="8">
        <f t="shared" si="35"/>
        <v>0.15666498237696694</v>
      </c>
      <c r="AC204" s="20">
        <f t="shared" ref="AC204:AC267" si="39">$AC$10*D204</f>
        <v>51538.917114345859</v>
      </c>
      <c r="AD204" s="19">
        <f t="shared" si="31"/>
        <v>1863.8956359897784</v>
      </c>
      <c r="AE204" s="19">
        <f t="shared" si="29"/>
        <v>1863.8956359897784</v>
      </c>
    </row>
    <row r="205" spans="1:31" ht="15" customHeight="1" x14ac:dyDescent="0.2">
      <c r="A205" s="12">
        <v>193</v>
      </c>
      <c r="B205" s="9">
        <f t="shared" si="38"/>
        <v>3.7019475066429167E-5</v>
      </c>
      <c r="C205" s="9">
        <f t="shared" si="38"/>
        <v>5.1969064722788658E-4</v>
      </c>
      <c r="D205" s="9">
        <f t="shared" si="38"/>
        <v>3.9791906865199967E-3</v>
      </c>
      <c r="E205" s="9">
        <f t="shared" si="38"/>
        <v>1.8956198078361474E-2</v>
      </c>
      <c r="F205" s="9">
        <f t="shared" si="38"/>
        <v>6.1700433040211403E-2</v>
      </c>
      <c r="H205" s="12">
        <v>193</v>
      </c>
      <c r="I205" s="9">
        <f t="shared" si="35"/>
        <v>0.1000333175275598</v>
      </c>
      <c r="J205" s="9">
        <f t="shared" si="35"/>
        <v>0.10046772158250511</v>
      </c>
      <c r="K205" s="9">
        <f t="shared" si="35"/>
        <v>0.10358127161786801</v>
      </c>
      <c r="L205" s="9">
        <f t="shared" si="35"/>
        <v>0.11706057827052534</v>
      </c>
      <c r="M205" s="9">
        <f t="shared" si="35"/>
        <v>0.15553038973619027</v>
      </c>
      <c r="AC205" s="20">
        <f t="shared" si="39"/>
        <v>49739.883581499962</v>
      </c>
      <c r="AD205" s="19">
        <f t="shared" si="31"/>
        <v>1799.0335328458968</v>
      </c>
      <c r="AE205" s="19">
        <f t="shared" ref="AE205:AE212" si="40">AD205</f>
        <v>1799.0335328458968</v>
      </c>
    </row>
    <row r="206" spans="1:31" ht="15" customHeight="1" x14ac:dyDescent="0.2">
      <c r="A206" s="7">
        <v>194</v>
      </c>
      <c r="B206" s="8">
        <f t="shared" si="38"/>
        <v>3.4867605175871543E-5</v>
      </c>
      <c r="C206" s="8">
        <f t="shared" si="38"/>
        <v>4.9623691901071903E-4</v>
      </c>
      <c r="D206" s="8">
        <f t="shared" si="38"/>
        <v>3.8402774574819239E-3</v>
      </c>
      <c r="E206" s="8">
        <f t="shared" si="38"/>
        <v>1.844921070155672E-2</v>
      </c>
      <c r="F206" s="8">
        <f t="shared" si="38"/>
        <v>6.0463828763512743E-2</v>
      </c>
      <c r="H206" s="7">
        <v>194</v>
      </c>
      <c r="I206" s="8">
        <f t="shared" si="35"/>
        <v>0.10003138084465829</v>
      </c>
      <c r="J206" s="8">
        <f t="shared" si="35"/>
        <v>0.10044661322710965</v>
      </c>
      <c r="K206" s="8">
        <f t="shared" si="35"/>
        <v>0.10345624971173374</v>
      </c>
      <c r="L206" s="8">
        <f t="shared" si="35"/>
        <v>0.11660428963140106</v>
      </c>
      <c r="M206" s="8">
        <f t="shared" si="35"/>
        <v>0.15441744588716147</v>
      </c>
      <c r="AC206" s="20">
        <f t="shared" si="39"/>
        <v>48003.468218524045</v>
      </c>
      <c r="AD206" s="19">
        <f t="shared" ref="AD206:AD212" si="41">AC205-AC206</f>
        <v>1736.4153629759167</v>
      </c>
      <c r="AE206" s="19">
        <f t="shared" si="40"/>
        <v>1736.4153629759167</v>
      </c>
    </row>
    <row r="207" spans="1:31" ht="15" customHeight="1" x14ac:dyDescent="0.2">
      <c r="A207" s="12">
        <v>195</v>
      </c>
      <c r="B207" s="9">
        <f t="shared" si="38"/>
        <v>3.2840816237949074E-5</v>
      </c>
      <c r="C207" s="9">
        <f t="shared" si="38"/>
        <v>4.738412893566894E-4</v>
      </c>
      <c r="D207" s="9">
        <f t="shared" si="38"/>
        <v>3.706200305205778E-3</v>
      </c>
      <c r="E207" s="9">
        <f t="shared" si="38"/>
        <v>1.7955599609237729E-2</v>
      </c>
      <c r="F207" s="9">
        <f t="shared" si="38"/>
        <v>5.9250866928340494E-2</v>
      </c>
      <c r="H207" s="12">
        <v>195</v>
      </c>
      <c r="I207" s="9">
        <f t="shared" si="35"/>
        <v>0.10002955673461415</v>
      </c>
      <c r="J207" s="9">
        <f t="shared" si="35"/>
        <v>0.10042645716042102</v>
      </c>
      <c r="K207" s="9">
        <f t="shared" si="35"/>
        <v>0.1033355802746852</v>
      </c>
      <c r="L207" s="9">
        <f t="shared" si="35"/>
        <v>0.11616003964831396</v>
      </c>
      <c r="M207" s="9">
        <f t="shared" si="35"/>
        <v>0.15332578023550644</v>
      </c>
      <c r="AC207" s="20">
        <f t="shared" si="39"/>
        <v>46327.503815072225</v>
      </c>
      <c r="AD207" s="19">
        <f t="shared" si="41"/>
        <v>1675.9644034518205</v>
      </c>
      <c r="AE207" s="19">
        <f t="shared" si="40"/>
        <v>1675.9644034518205</v>
      </c>
    </row>
    <row r="208" spans="1:31" ht="15" customHeight="1" x14ac:dyDescent="0.2">
      <c r="A208" s="7">
        <v>196</v>
      </c>
      <c r="B208" s="8">
        <f t="shared" si="38"/>
        <v>3.0931838061960065E-5</v>
      </c>
      <c r="C208" s="8">
        <f t="shared" si="38"/>
        <v>4.5245605572841896E-4</v>
      </c>
      <c r="D208" s="8">
        <f t="shared" si="38"/>
        <v>3.5767917858255745E-3</v>
      </c>
      <c r="E208" s="8">
        <f t="shared" si="38"/>
        <v>1.7475021560423659E-2</v>
      </c>
      <c r="F208" s="8">
        <f t="shared" si="38"/>
        <v>5.8061140928391319E-2</v>
      </c>
      <c r="H208" s="7">
        <v>196</v>
      </c>
      <c r="I208" s="8">
        <f t="shared" si="35"/>
        <v>0.10002783865425577</v>
      </c>
      <c r="J208" s="8">
        <f t="shared" si="35"/>
        <v>0.10040721045015558</v>
      </c>
      <c r="K208" s="8">
        <f t="shared" si="35"/>
        <v>0.10321911260724302</v>
      </c>
      <c r="L208" s="8">
        <f t="shared" si="35"/>
        <v>0.11572751940438131</v>
      </c>
      <c r="M208" s="8">
        <f t="shared" si="35"/>
        <v>0.1522550268355522</v>
      </c>
      <c r="AC208" s="20">
        <f t="shared" si="39"/>
        <v>44709.897322819685</v>
      </c>
      <c r="AD208" s="19">
        <f t="shared" si="41"/>
        <v>1617.6064922525402</v>
      </c>
      <c r="AE208" s="19">
        <f t="shared" si="40"/>
        <v>1617.6064922525402</v>
      </c>
    </row>
    <row r="209" spans="1:31" ht="15" customHeight="1" x14ac:dyDescent="0.2">
      <c r="A209" s="12">
        <v>197</v>
      </c>
      <c r="B209" s="9">
        <f t="shared" si="38"/>
        <v>2.9133822990089357E-5</v>
      </c>
      <c r="C209" s="9">
        <f t="shared" si="38"/>
        <v>4.3203566327715991E-4</v>
      </c>
      <c r="D209" s="9">
        <f t="shared" si="38"/>
        <v>3.451890190057939E-3</v>
      </c>
      <c r="E209" s="9">
        <f t="shared" si="38"/>
        <v>1.7007141610199505E-2</v>
      </c>
      <c r="F209" s="9">
        <f t="shared" si="38"/>
        <v>5.6894249336583491E-2</v>
      </c>
      <c r="H209" s="12">
        <v>197</v>
      </c>
      <c r="I209" s="9">
        <f t="shared" si="35"/>
        <v>0.10002622044069108</v>
      </c>
      <c r="J209" s="9">
        <f t="shared" si="35"/>
        <v>0.10038883209694945</v>
      </c>
      <c r="K209" s="9">
        <f t="shared" si="35"/>
        <v>0.10310670117105215</v>
      </c>
      <c r="L209" s="9">
        <f t="shared" si="35"/>
        <v>0.11530642744917956</v>
      </c>
      <c r="M209" s="9">
        <f t="shared" si="35"/>
        <v>0.15120482440292515</v>
      </c>
      <c r="AC209" s="20">
        <f t="shared" si="39"/>
        <v>43148.627375724238</v>
      </c>
      <c r="AD209" s="19">
        <f t="shared" si="41"/>
        <v>1561.2699470954467</v>
      </c>
      <c r="AE209" s="19">
        <f t="shared" si="40"/>
        <v>1561.2699470954467</v>
      </c>
    </row>
    <row r="210" spans="1:31" ht="15" customHeight="1" x14ac:dyDescent="0.2">
      <c r="A210" s="7">
        <v>198</v>
      </c>
      <c r="B210" s="8">
        <f t="shared" si="38"/>
        <v>2.744032134479565E-5</v>
      </c>
      <c r="C210" s="8">
        <f t="shared" si="38"/>
        <v>4.1253660840413477E-4</v>
      </c>
      <c r="D210" s="8">
        <f t="shared" si="38"/>
        <v>3.3313393511349401E-3</v>
      </c>
      <c r="E210" s="8">
        <f t="shared" si="38"/>
        <v>1.6551632936504093E-2</v>
      </c>
      <c r="F210" s="8">
        <f t="shared" si="38"/>
        <v>5.5749795914892201E-2</v>
      </c>
      <c r="H210" s="7">
        <v>198</v>
      </c>
      <c r="I210" s="8">
        <f t="shared" si="35"/>
        <v>0.10002469628921032</v>
      </c>
      <c r="J210" s="8">
        <f t="shared" si="35"/>
        <v>0.10037128294756373</v>
      </c>
      <c r="K210" s="8">
        <f t="shared" si="35"/>
        <v>0.10299820541602145</v>
      </c>
      <c r="L210" s="8">
        <f t="shared" si="35"/>
        <v>0.11489646964285369</v>
      </c>
      <c r="M210" s="8">
        <f t="shared" si="35"/>
        <v>0.15017481632340299</v>
      </c>
      <c r="AC210" s="20">
        <f t="shared" si="39"/>
        <v>41641.741889186749</v>
      </c>
      <c r="AD210" s="19">
        <f t="shared" si="41"/>
        <v>1506.8854865374888</v>
      </c>
      <c r="AE210" s="19">
        <f t="shared" si="40"/>
        <v>1506.8854865374888</v>
      </c>
    </row>
    <row r="211" spans="1:31" ht="15" customHeight="1" x14ac:dyDescent="0.2">
      <c r="A211" s="12">
        <v>199</v>
      </c>
      <c r="B211" s="9">
        <f t="shared" si="38"/>
        <v>2.5845258302411934E-5</v>
      </c>
      <c r="C211" s="9">
        <f t="shared" si="38"/>
        <v>3.9391734662971867E-4</v>
      </c>
      <c r="D211" s="9">
        <f t="shared" si="38"/>
        <v>3.2149884588704943E-3</v>
      </c>
      <c r="E211" s="9">
        <f t="shared" si="38"/>
        <v>1.6108176669027953E-2</v>
      </c>
      <c r="F211" s="9">
        <f t="shared" si="38"/>
        <v>5.4627389620204948E-2</v>
      </c>
      <c r="H211" s="12">
        <v>199</v>
      </c>
      <c r="I211" s="9">
        <f t="shared" si="35"/>
        <v>0.10002326073247218</v>
      </c>
      <c r="J211" s="9">
        <f t="shared" si="35"/>
        <v>0.10035452561196676</v>
      </c>
      <c r="K211" s="9">
        <f t="shared" si="35"/>
        <v>0.10289348961298345</v>
      </c>
      <c r="L211" s="9">
        <f t="shared" si="35"/>
        <v>0.11449735900212517</v>
      </c>
      <c r="M211" s="9">
        <f t="shared" si="35"/>
        <v>0.14916465065818446</v>
      </c>
      <c r="AC211" s="20">
        <f t="shared" si="39"/>
        <v>40187.355735881181</v>
      </c>
      <c r="AD211" s="19">
        <f t="shared" si="41"/>
        <v>1454.3861533055679</v>
      </c>
      <c r="AE211" s="19">
        <f t="shared" si="40"/>
        <v>1454.3861533055679</v>
      </c>
    </row>
    <row r="212" spans="1:31" ht="15" customHeight="1" x14ac:dyDescent="0.2">
      <c r="A212" s="7">
        <v>200</v>
      </c>
      <c r="B212" s="8">
        <f t="shared" si="38"/>
        <v>2.4342912110168229E-5</v>
      </c>
      <c r="C212" s="8">
        <f t="shared" si="38"/>
        <v>3.7613820458005107E-4</v>
      </c>
      <c r="D212" s="8">
        <f t="shared" si="38"/>
        <v>3.1026918796854962E-3</v>
      </c>
      <c r="E212" s="8">
        <f t="shared" si="38"/>
        <v>1.5676461720288231E-2</v>
      </c>
      <c r="F212" s="8">
        <f t="shared" si="38"/>
        <v>5.3526644606376544E-2</v>
      </c>
      <c r="H212" s="7">
        <v>200</v>
      </c>
      <c r="I212" s="8">
        <f t="shared" si="35"/>
        <v>0.10002190862089916</v>
      </c>
      <c r="J212" s="8">
        <f t="shared" si="35"/>
        <v>0.10033852438412205</v>
      </c>
      <c r="K212" s="8">
        <f t="shared" si="35"/>
        <v>0.10279242269171696</v>
      </c>
      <c r="L212" s="8">
        <f t="shared" si="35"/>
        <v>0.11410881554825941</v>
      </c>
      <c r="M212" s="8">
        <f t="shared" si="35"/>
        <v>0.1481739801457389</v>
      </c>
      <c r="AC212" s="20">
        <f t="shared" si="39"/>
        <v>38783.648496068701</v>
      </c>
      <c r="AD212" s="19">
        <f t="shared" si="41"/>
        <v>1403.7072398124801</v>
      </c>
      <c r="AE212" s="19">
        <f t="shared" si="40"/>
        <v>1403.7072398124801</v>
      </c>
    </row>
    <row r="213" spans="1:31" ht="15" customHeight="1" x14ac:dyDescent="0.2">
      <c r="A213" s="12">
        <v>201</v>
      </c>
      <c r="B213" s="9">
        <f t="shared" si="38"/>
        <v>2.2927893568646457E-5</v>
      </c>
      <c r="C213" s="9">
        <f t="shared" si="38"/>
        <v>3.5916129590886402E-4</v>
      </c>
      <c r="D213" s="9">
        <f t="shared" si="38"/>
        <v>2.9943089824202213E-3</v>
      </c>
      <c r="E213" s="9">
        <f t="shared" si="38"/>
        <v>1.5256184618940679E-2</v>
      </c>
      <c r="F213" s="9">
        <f t="shared" si="38"/>
        <v>5.2447180222658318E-2</v>
      </c>
      <c r="H213" s="12">
        <v>201</v>
      </c>
      <c r="I213" s="9">
        <f t="shared" ref="I213:I276" si="42">$I$6+((1-$I$6)*B213)</f>
        <v>0.10002063510421179</v>
      </c>
      <c r="J213" s="9">
        <f t="shared" ref="J213:J276" si="43">$I$6+((1-$I$6)*C213)</f>
        <v>0.10032324516631798</v>
      </c>
      <c r="K213" s="9">
        <f t="shared" ref="K213:K276" si="44">$I$6+((1-$I$6)*D213)</f>
        <v>0.10269487808417821</v>
      </c>
      <c r="L213" s="9">
        <f t="shared" ref="L213:L276" si="45">$I$6+((1-$I$6)*E213)</f>
        <v>0.11373056615704662</v>
      </c>
      <c r="M213" s="9">
        <f t="shared" ref="M213:M276" si="46">$I$6+((1-$I$6)*F213)</f>
        <v>0.14720246220039249</v>
      </c>
      <c r="AC213" s="20">
        <f t="shared" si="39"/>
        <v>37428.862280252768</v>
      </c>
      <c r="AD213" s="19">
        <f t="shared" ref="AD213:AD276" si="47">AC212-AC213</f>
        <v>1354.7862158159332</v>
      </c>
      <c r="AE213" s="19">
        <f t="shared" ref="AE213:AE276" si="48">AD213</f>
        <v>1354.7862158159332</v>
      </c>
    </row>
    <row r="214" spans="1:31" ht="15" customHeight="1" x14ac:dyDescent="0.2">
      <c r="A214" s="7">
        <v>202</v>
      </c>
      <c r="B214" s="8">
        <f t="shared" si="38"/>
        <v>2.1595126706198982E-5</v>
      </c>
      <c r="C214" s="8">
        <f t="shared" si="38"/>
        <v>3.4295044098025547E-4</v>
      </c>
      <c r="D214" s="8">
        <f t="shared" si="38"/>
        <v>2.8897039697661033E-3</v>
      </c>
      <c r="E214" s="8">
        <f t="shared" si="38"/>
        <v>1.4847049345381792E-2</v>
      </c>
      <c r="F214" s="8">
        <f t="shared" si="38"/>
        <v>5.1388621008670352E-2</v>
      </c>
      <c r="H214" s="7">
        <v>202</v>
      </c>
      <c r="I214" s="8">
        <f t="shared" si="42"/>
        <v>0.10001943561403559</v>
      </c>
      <c r="J214" s="8">
        <f t="shared" si="43"/>
        <v>0.10030865539688223</v>
      </c>
      <c r="K214" s="8">
        <f t="shared" si="44"/>
        <v>0.1026007335727895</v>
      </c>
      <c r="L214" s="8">
        <f t="shared" si="45"/>
        <v>0.11336234441084361</v>
      </c>
      <c r="M214" s="8">
        <f t="shared" si="46"/>
        <v>0.14624975890780334</v>
      </c>
      <c r="AC214" s="20">
        <f t="shared" si="39"/>
        <v>36121.299622076294</v>
      </c>
      <c r="AD214" s="19">
        <f t="shared" si="47"/>
        <v>1307.5626581764736</v>
      </c>
      <c r="AE214" s="19">
        <f t="shared" si="48"/>
        <v>1307.5626581764736</v>
      </c>
    </row>
    <row r="215" spans="1:31" ht="15" customHeight="1" x14ac:dyDescent="0.2">
      <c r="A215" s="12">
        <v>203</v>
      </c>
      <c r="B215" s="9">
        <f t="shared" si="38"/>
        <v>2.0339830576123195E-5</v>
      </c>
      <c r="C215" s="9">
        <f t="shared" si="38"/>
        <v>3.2747109014568098E-4</v>
      </c>
      <c r="D215" s="9">
        <f t="shared" si="38"/>
        <v>2.7887457151525327E-3</v>
      </c>
      <c r="E215" s="9">
        <f t="shared" si="38"/>
        <v>1.4448767169687233E-2</v>
      </c>
      <c r="F215" s="9">
        <f t="shared" si="38"/>
        <v>5.0350596686083E-2</v>
      </c>
      <c r="H215" s="12">
        <v>203</v>
      </c>
      <c r="I215" s="9">
        <f t="shared" si="42"/>
        <v>0.10001830584751852</v>
      </c>
      <c r="J215" s="9">
        <f t="shared" si="43"/>
        <v>0.10029472398113112</v>
      </c>
      <c r="K215" s="9">
        <f t="shared" si="44"/>
        <v>0.10250987114363729</v>
      </c>
      <c r="L215" s="9">
        <f t="shared" si="45"/>
        <v>0.11300389045271851</v>
      </c>
      <c r="M215" s="9">
        <f t="shared" si="46"/>
        <v>0.14531553701747471</v>
      </c>
      <c r="AC215" s="20">
        <f t="shared" si="39"/>
        <v>34859.32143940666</v>
      </c>
      <c r="AD215" s="19">
        <f t="shared" si="47"/>
        <v>1261.9781826696344</v>
      </c>
      <c r="AE215" s="19">
        <f t="shared" si="48"/>
        <v>1261.9781826696344</v>
      </c>
    </row>
    <row r="216" spans="1:31" ht="15" customHeight="1" x14ac:dyDescent="0.2">
      <c r="A216" s="7">
        <v>204</v>
      </c>
      <c r="B216" s="8">
        <f t="shared" si="38"/>
        <v>1.9157502111397097E-5</v>
      </c>
      <c r="C216" s="8">
        <f t="shared" si="38"/>
        <v>3.1269025045569472E-4</v>
      </c>
      <c r="D216" s="8">
        <f t="shared" si="38"/>
        <v>2.691307604927824E-3</v>
      </c>
      <c r="E216" s="8">
        <f t="shared" si="38"/>
        <v>1.4061056491926578E-2</v>
      </c>
      <c r="F216" s="8">
        <f t="shared" si="38"/>
        <v>4.9332742147166778E-2</v>
      </c>
      <c r="H216" s="7">
        <v>204</v>
      </c>
      <c r="I216" s="8">
        <f t="shared" si="42"/>
        <v>0.10001724175190026</v>
      </c>
      <c r="J216" s="8">
        <f t="shared" si="43"/>
        <v>0.10028142122541013</v>
      </c>
      <c r="K216" s="8">
        <f t="shared" si="44"/>
        <v>0.10242217684443505</v>
      </c>
      <c r="L216" s="8">
        <f t="shared" si="45"/>
        <v>0.11265495084273393</v>
      </c>
      <c r="M216" s="8">
        <f t="shared" si="46"/>
        <v>0.14439946793245012</v>
      </c>
      <c r="AC216" s="20">
        <f t="shared" si="39"/>
        <v>33641.3450615978</v>
      </c>
      <c r="AD216" s="19">
        <f t="shared" si="47"/>
        <v>1217.97637780886</v>
      </c>
      <c r="AE216" s="19">
        <f t="shared" si="48"/>
        <v>1217.97637780886</v>
      </c>
    </row>
    <row r="217" spans="1:31" ht="15" customHeight="1" x14ac:dyDescent="0.2">
      <c r="A217" s="12">
        <v>205</v>
      </c>
      <c r="B217" s="9">
        <f t="shared" si="38"/>
        <v>1.8043899975565398E-5</v>
      </c>
      <c r="C217" s="9">
        <f t="shared" si="38"/>
        <v>2.985764156539467E-4</v>
      </c>
      <c r="D217" s="9">
        <f t="shared" si="38"/>
        <v>2.5972673856773437E-3</v>
      </c>
      <c r="E217" s="9">
        <f t="shared" si="38"/>
        <v>1.3683642684888758E-2</v>
      </c>
      <c r="F217" s="9">
        <f t="shared" si="38"/>
        <v>4.833469744036787E-2</v>
      </c>
      <c r="H217" s="12">
        <v>205</v>
      </c>
      <c r="I217" s="9">
        <f t="shared" si="42"/>
        <v>0.10001623950997801</v>
      </c>
      <c r="J217" s="9">
        <f t="shared" si="43"/>
        <v>0.10026871877408856</v>
      </c>
      <c r="K217" s="9">
        <f t="shared" si="44"/>
        <v>0.10233754064710962</v>
      </c>
      <c r="L217" s="9">
        <f t="shared" si="45"/>
        <v>0.11231527841639989</v>
      </c>
      <c r="M217" s="9">
        <f t="shared" si="46"/>
        <v>0.14350122769633109</v>
      </c>
      <c r="AC217" s="20">
        <f t="shared" si="39"/>
        <v>32465.842320966796</v>
      </c>
      <c r="AD217" s="19">
        <f t="shared" si="47"/>
        <v>1175.5027406310037</v>
      </c>
      <c r="AE217" s="19">
        <f t="shared" si="48"/>
        <v>1175.5027406310037</v>
      </c>
    </row>
    <row r="218" spans="1:31" ht="15" customHeight="1" x14ac:dyDescent="0.2">
      <c r="A218" s="7">
        <v>206</v>
      </c>
      <c r="B218" s="8">
        <f t="shared" ref="B218:F268" si="49">$Z$85/(1+($Z$86*($Z$46^($Z$42*$Z$46^(($Z$43*$D$5)+($Z$44*B$10)+($Z$45*$D$5*B$10))*$Z$87*($A218/100)))))</f>
        <v>1.6995029351924316E-5</v>
      </c>
      <c r="C218" s="8">
        <f t="shared" si="49"/>
        <v>2.8509949930756657E-4</v>
      </c>
      <c r="D218" s="8">
        <f t="shared" si="49"/>
        <v>2.5065070165250281E-3</v>
      </c>
      <c r="E218" s="8">
        <f t="shared" si="49"/>
        <v>1.3316257939246704E-2</v>
      </c>
      <c r="F218" s="8">
        <f t="shared" si="49"/>
        <v>4.7356107753058749E-2</v>
      </c>
      <c r="H218" s="7">
        <v>206</v>
      </c>
      <c r="I218" s="8">
        <f t="shared" si="42"/>
        <v>0.10001529552641673</v>
      </c>
      <c r="J218" s="8">
        <f t="shared" si="43"/>
        <v>0.10025658954937681</v>
      </c>
      <c r="K218" s="8">
        <f t="shared" si="44"/>
        <v>0.10225585631487254</v>
      </c>
      <c r="L218" s="8">
        <f t="shared" si="45"/>
        <v>0.11198463214532203</v>
      </c>
      <c r="M218" s="8">
        <f t="shared" si="46"/>
        <v>0.14262049697775286</v>
      </c>
      <c r="AC218" s="20">
        <f t="shared" si="39"/>
        <v>31331.337706562852</v>
      </c>
      <c r="AD218" s="19">
        <f t="shared" si="47"/>
        <v>1134.5046144039443</v>
      </c>
      <c r="AE218" s="19">
        <f t="shared" si="48"/>
        <v>1134.5046144039443</v>
      </c>
    </row>
    <row r="219" spans="1:31" ht="15" customHeight="1" x14ac:dyDescent="0.2">
      <c r="A219" s="12">
        <v>207</v>
      </c>
      <c r="B219" s="9">
        <f t="shared" si="49"/>
        <v>1.6007127616513851E-5</v>
      </c>
      <c r="C219" s="9">
        <f t="shared" si="49"/>
        <v>2.722307709344835E-4</v>
      </c>
      <c r="D219" s="9">
        <f t="shared" si="49"/>
        <v>2.4189125262685384E-3</v>
      </c>
      <c r="E219" s="9">
        <f t="shared" si="49"/>
        <v>1.2958641111184955E-2</v>
      </c>
      <c r="F219" s="9">
        <f t="shared" si="49"/>
        <v>4.6396623391612421E-2</v>
      </c>
      <c r="H219" s="12">
        <v>207</v>
      </c>
      <c r="I219" s="9">
        <f t="shared" si="42"/>
        <v>0.10001440641485487</v>
      </c>
      <c r="J219" s="9">
        <f t="shared" si="43"/>
        <v>0.10024500769384104</v>
      </c>
      <c r="K219" s="9">
        <f t="shared" si="44"/>
        <v>0.10217702127364169</v>
      </c>
      <c r="L219" s="9">
        <f t="shared" si="45"/>
        <v>0.11166277700006647</v>
      </c>
      <c r="M219" s="9">
        <f t="shared" si="46"/>
        <v>0.14175696105245117</v>
      </c>
      <c r="AC219" s="20">
        <f t="shared" si="39"/>
        <v>30236.406578356731</v>
      </c>
      <c r="AD219" s="19">
        <f t="shared" si="47"/>
        <v>1094.9311282061208</v>
      </c>
      <c r="AE219" s="19">
        <f t="shared" si="48"/>
        <v>1094.9311282061208</v>
      </c>
    </row>
    <row r="220" spans="1:31" ht="15" customHeight="1" x14ac:dyDescent="0.2">
      <c r="A220" s="7">
        <v>208</v>
      </c>
      <c r="B220" s="8">
        <f t="shared" si="49"/>
        <v>1.5076650843584819E-5</v>
      </c>
      <c r="C220" s="8">
        <f t="shared" si="49"/>
        <v>2.5994279499429819E-4</v>
      </c>
      <c r="D220" s="8">
        <f t="shared" si="49"/>
        <v>2.3343738752015239E-3</v>
      </c>
      <c r="E220" s="8">
        <f t="shared" si="49"/>
        <v>1.2610537572508749E-2</v>
      </c>
      <c r="F220" s="8">
        <f t="shared" si="49"/>
        <v>4.5455899758940897E-2</v>
      </c>
      <c r="H220" s="7">
        <v>208</v>
      </c>
      <c r="I220" s="8">
        <f t="shared" si="42"/>
        <v>0.10001356898575924</v>
      </c>
      <c r="J220" s="8">
        <f t="shared" si="43"/>
        <v>0.10023394851549487</v>
      </c>
      <c r="K220" s="8">
        <f t="shared" si="44"/>
        <v>0.10210093648768137</v>
      </c>
      <c r="L220" s="8">
        <f t="shared" si="45"/>
        <v>0.11134948381525787</v>
      </c>
      <c r="M220" s="8">
        <f t="shared" si="46"/>
        <v>0.14091030978304681</v>
      </c>
      <c r="AC220" s="20">
        <f t="shared" si="39"/>
        <v>29179.673440019051</v>
      </c>
      <c r="AD220" s="19">
        <f t="shared" si="47"/>
        <v>1056.7331383376804</v>
      </c>
      <c r="AE220" s="19">
        <f t="shared" si="48"/>
        <v>1056.7331383376804</v>
      </c>
    </row>
    <row r="221" spans="1:31" ht="15" customHeight="1" x14ac:dyDescent="0.2">
      <c r="A221" s="12">
        <v>209</v>
      </c>
      <c r="B221" s="9">
        <f t="shared" si="49"/>
        <v>1.4200261095189925E-5</v>
      </c>
      <c r="C221" s="9">
        <f t="shared" si="49"/>
        <v>2.4820937261522529E-4</v>
      </c>
      <c r="D221" s="9">
        <f t="shared" si="49"/>
        <v>2.2527848214803992E-3</v>
      </c>
      <c r="E221" s="9">
        <f t="shared" si="49"/>
        <v>1.2271699063248879E-2</v>
      </c>
      <c r="F221" s="9">
        <f t="shared" si="49"/>
        <v>4.4533597329636541E-2</v>
      </c>
      <c r="H221" s="12">
        <v>209</v>
      </c>
      <c r="I221" s="9">
        <f t="shared" si="42"/>
        <v>0.10001278023498568</v>
      </c>
      <c r="J221" s="9">
        <f t="shared" si="43"/>
        <v>0.10022338843535371</v>
      </c>
      <c r="K221" s="9">
        <f t="shared" si="44"/>
        <v>0.10202750633933236</v>
      </c>
      <c r="L221" s="9">
        <f t="shared" si="45"/>
        <v>0.111044529156924</v>
      </c>
      <c r="M221" s="9">
        <f t="shared" si="46"/>
        <v>0.1400802375966729</v>
      </c>
      <c r="AC221" s="20">
        <f t="shared" si="39"/>
        <v>28159.810268504989</v>
      </c>
      <c r="AD221" s="19">
        <f t="shared" si="47"/>
        <v>1019.8631715140618</v>
      </c>
      <c r="AE221" s="19">
        <f t="shared" si="48"/>
        <v>1019.8631715140618</v>
      </c>
    </row>
    <row r="222" spans="1:31" ht="15" customHeight="1" x14ac:dyDescent="0.2">
      <c r="A222" s="7">
        <v>210</v>
      </c>
      <c r="B222" s="8">
        <f t="shared" si="49"/>
        <v>1.3374814449351339E-5</v>
      </c>
      <c r="C222" s="8">
        <f t="shared" si="49"/>
        <v>2.3700548593515842E-4</v>
      </c>
      <c r="D222" s="8">
        <f t="shared" si="49"/>
        <v>2.1740427918962735E-3</v>
      </c>
      <c r="E222" s="8">
        <f t="shared" si="49"/>
        <v>1.1941883546772244E-2</v>
      </c>
      <c r="F222" s="8">
        <f t="shared" si="49"/>
        <v>4.3629381622848816E-2</v>
      </c>
      <c r="H222" s="7">
        <v>210</v>
      </c>
      <c r="I222" s="8">
        <f t="shared" si="42"/>
        <v>0.10001203733300443</v>
      </c>
      <c r="J222" s="8">
        <f t="shared" si="43"/>
        <v>0.10021330493734165</v>
      </c>
      <c r="K222" s="8">
        <f t="shared" si="44"/>
        <v>0.10195663851270666</v>
      </c>
      <c r="L222" s="8">
        <f t="shared" si="45"/>
        <v>0.11074769519209503</v>
      </c>
      <c r="M222" s="8">
        <f t="shared" si="46"/>
        <v>0.13926644346056394</v>
      </c>
      <c r="AC222" s="20">
        <f t="shared" si="39"/>
        <v>27175.534898703419</v>
      </c>
      <c r="AD222" s="19">
        <f t="shared" si="47"/>
        <v>984.27536980156947</v>
      </c>
      <c r="AE222" s="19">
        <f t="shared" si="48"/>
        <v>984.27536980156947</v>
      </c>
    </row>
    <row r="223" spans="1:31" ht="15" customHeight="1" x14ac:dyDescent="0.2">
      <c r="A223" s="12">
        <v>211</v>
      </c>
      <c r="B223" s="9">
        <f t="shared" si="49"/>
        <v>1.2597349723903809E-5</v>
      </c>
      <c r="C223" s="9">
        <f t="shared" si="49"/>
        <v>2.2630724494035191E-4</v>
      </c>
      <c r="D223" s="9">
        <f t="shared" si="49"/>
        <v>2.0980487569164622E-3</v>
      </c>
      <c r="E223" s="9">
        <f t="shared" si="49"/>
        <v>1.1620855067404279E-2</v>
      </c>
      <c r="F223" s="9">
        <f t="shared" si="49"/>
        <v>4.274292317302654E-2</v>
      </c>
      <c r="H223" s="12">
        <v>211</v>
      </c>
      <c r="I223" s="9">
        <f t="shared" si="42"/>
        <v>0.10001133761475152</v>
      </c>
      <c r="J223" s="9">
        <f t="shared" si="43"/>
        <v>0.10020367652044632</v>
      </c>
      <c r="K223" s="9">
        <f t="shared" si="44"/>
        <v>0.10188824388122482</v>
      </c>
      <c r="L223" s="9">
        <f t="shared" si="45"/>
        <v>0.11045876956066386</v>
      </c>
      <c r="M223" s="9">
        <f t="shared" si="46"/>
        <v>0.13846863085572389</v>
      </c>
      <c r="AC223" s="20">
        <f t="shared" si="39"/>
        <v>26225.609461455777</v>
      </c>
      <c r="AD223" s="19">
        <f t="shared" si="47"/>
        <v>949.92543724764255</v>
      </c>
      <c r="AE223" s="19">
        <f t="shared" si="48"/>
        <v>949.92543724764255</v>
      </c>
    </row>
    <row r="224" spans="1:31" ht="15" customHeight="1" x14ac:dyDescent="0.2">
      <c r="A224" s="7">
        <v>212</v>
      </c>
      <c r="B224" s="8">
        <f t="shared" si="49"/>
        <v>1.1865077855600245E-5</v>
      </c>
      <c r="C224" s="8">
        <f t="shared" si="49"/>
        <v>2.1609183669025938E-4</v>
      </c>
      <c r="D224" s="8">
        <f t="shared" si="49"/>
        <v>2.0247071098633551E-3</v>
      </c>
      <c r="E224" s="8">
        <f t="shared" si="49"/>
        <v>1.130838361056514E-2</v>
      </c>
      <c r="F224" s="8">
        <f t="shared" si="49"/>
        <v>4.1873897498648519E-2</v>
      </c>
      <c r="H224" s="7">
        <v>212</v>
      </c>
      <c r="I224" s="8">
        <f t="shared" si="42"/>
        <v>0.10001067857007005</v>
      </c>
      <c r="J224" s="8">
        <f t="shared" si="43"/>
        <v>0.10019448265302124</v>
      </c>
      <c r="K224" s="8">
        <f t="shared" si="44"/>
        <v>0.10182223639887703</v>
      </c>
      <c r="L224" s="8">
        <f t="shared" si="45"/>
        <v>0.11017754524950864</v>
      </c>
      <c r="M224" s="8">
        <f t="shared" si="46"/>
        <v>0.13768650774878366</v>
      </c>
      <c r="AC224" s="20">
        <f t="shared" si="39"/>
        <v>25308.838873291937</v>
      </c>
      <c r="AD224" s="19">
        <f t="shared" si="47"/>
        <v>916.77058816383942</v>
      </c>
      <c r="AE224" s="19">
        <f t="shared" si="48"/>
        <v>916.77058816383942</v>
      </c>
    </row>
    <row r="225" spans="1:31" ht="15" customHeight="1" x14ac:dyDescent="0.2">
      <c r="A225" s="12">
        <v>213</v>
      </c>
      <c r="B225" s="9">
        <f t="shared" si="49"/>
        <v>1.1175371896415023E-5</v>
      </c>
      <c r="C225" s="9">
        <f t="shared" si="49"/>
        <v>2.0633747682206671E-4</v>
      </c>
      <c r="D225" s="9">
        <f t="shared" si="49"/>
        <v>1.953925550101961E-3</v>
      </c>
      <c r="E225" s="9">
        <f t="shared" si="49"/>
        <v>1.1004244965419302E-2</v>
      </c>
      <c r="F225" s="9">
        <f t="shared" si="49"/>
        <v>4.1021985069065021E-2</v>
      </c>
      <c r="H225" s="12">
        <v>213</v>
      </c>
      <c r="I225" s="9">
        <f t="shared" si="42"/>
        <v>0.10001005783470678</v>
      </c>
      <c r="J225" s="9">
        <f t="shared" si="43"/>
        <v>0.10018570372913986</v>
      </c>
      <c r="K225" s="9">
        <f t="shared" si="44"/>
        <v>0.10175853299509177</v>
      </c>
      <c r="L225" s="9">
        <f t="shared" si="45"/>
        <v>0.10990382046887738</v>
      </c>
      <c r="M225" s="9">
        <f t="shared" si="46"/>
        <v>0.13691978656215853</v>
      </c>
      <c r="AC225" s="20">
        <f t="shared" si="39"/>
        <v>24424.06937627451</v>
      </c>
      <c r="AD225" s="19">
        <f t="shared" si="47"/>
        <v>884.76949701742706</v>
      </c>
      <c r="AE225" s="19">
        <f t="shared" si="48"/>
        <v>884.76949701742706</v>
      </c>
    </row>
    <row r="226" spans="1:31" ht="15" customHeight="1" x14ac:dyDescent="0.2">
      <c r="A226" s="7">
        <v>214</v>
      </c>
      <c r="B226" s="8">
        <f t="shared" si="49"/>
        <v>1.0525757591187897E-5</v>
      </c>
      <c r="C226" s="8">
        <f t="shared" si="49"/>
        <v>1.9702336323307548E-4</v>
      </c>
      <c r="D226" s="8">
        <f t="shared" si="49"/>
        <v>1.8856149701107882E-3</v>
      </c>
      <c r="E226" s="8">
        <f t="shared" si="49"/>
        <v>1.0708220590033424E-2</v>
      </c>
      <c r="F226" s="8">
        <f t="shared" si="49"/>
        <v>4.0186871269564536E-2</v>
      </c>
      <c r="H226" s="7">
        <v>214</v>
      </c>
      <c r="I226" s="8">
        <f t="shared" si="42"/>
        <v>0.10000947318183208</v>
      </c>
      <c r="J226" s="8">
        <f t="shared" si="43"/>
        <v>0.10017732102690978</v>
      </c>
      <c r="K226" s="8">
        <f t="shared" si="44"/>
        <v>0.10169705347309972</v>
      </c>
      <c r="L226" s="8">
        <f t="shared" si="45"/>
        <v>0.10963739853103009</v>
      </c>
      <c r="M226" s="8">
        <f t="shared" si="46"/>
        <v>0.13616818414260809</v>
      </c>
      <c r="AC226" s="20">
        <f t="shared" si="39"/>
        <v>23570.187126384852</v>
      </c>
      <c r="AD226" s="19">
        <f t="shared" si="47"/>
        <v>853.88224988965885</v>
      </c>
      <c r="AE226" s="19">
        <f t="shared" si="48"/>
        <v>853.88224988965885</v>
      </c>
    </row>
    <row r="227" spans="1:31" ht="15" customHeight="1" x14ac:dyDescent="0.2">
      <c r="A227" s="12">
        <v>215</v>
      </c>
      <c r="B227" s="9">
        <f t="shared" si="49"/>
        <v>9.9139045028357925E-6</v>
      </c>
      <c r="C227" s="9">
        <f t="shared" si="49"/>
        <v>1.8812963184366876E-4</v>
      </c>
      <c r="D227" s="9">
        <f t="shared" si="49"/>
        <v>1.8196893463141696E-3</v>
      </c>
      <c r="E227" s="9">
        <f t="shared" si="49"/>
        <v>1.0420097479036149E-2</v>
      </c>
      <c r="F227" s="9">
        <f t="shared" si="49"/>
        <v>3.9368246364779529E-2</v>
      </c>
      <c r="H227" s="12">
        <v>215</v>
      </c>
      <c r="I227" s="9">
        <f t="shared" si="42"/>
        <v>0.10000892251405256</v>
      </c>
      <c r="J227" s="9">
        <f t="shared" si="43"/>
        <v>0.1001693166686593</v>
      </c>
      <c r="K227" s="9">
        <f t="shared" si="44"/>
        <v>0.10163772041168276</v>
      </c>
      <c r="L227" s="9">
        <f t="shared" si="45"/>
        <v>0.10937808773113254</v>
      </c>
      <c r="M227" s="9">
        <f t="shared" si="46"/>
        <v>0.13543142172830158</v>
      </c>
      <c r="AC227" s="20">
        <f t="shared" si="39"/>
        <v>22746.116828927119</v>
      </c>
      <c r="AD227" s="19">
        <f t="shared" si="47"/>
        <v>824.07029745773252</v>
      </c>
      <c r="AE227" s="19">
        <f t="shared" si="48"/>
        <v>824.07029745773252</v>
      </c>
    </row>
    <row r="228" spans="1:31" ht="15" customHeight="1" x14ac:dyDescent="0.2">
      <c r="A228" s="7">
        <v>216</v>
      </c>
      <c r="B228" s="8">
        <f t="shared" si="49"/>
        <v>9.3376176533184231E-6</v>
      </c>
      <c r="C228" s="8">
        <f t="shared" si="49"/>
        <v>1.7963731434782063E-4</v>
      </c>
      <c r="D228" s="8">
        <f t="shared" si="49"/>
        <v>1.7560656335573945E-3</v>
      </c>
      <c r="E228" s="8">
        <f t="shared" si="49"/>
        <v>1.0139668033769113E-2</v>
      </c>
      <c r="F228" s="8">
        <f t="shared" si="49"/>
        <v>3.8565805460538193E-2</v>
      </c>
      <c r="H228" s="7">
        <v>216</v>
      </c>
      <c r="I228" s="8">
        <f t="shared" si="42"/>
        <v>0.100008403855888</v>
      </c>
      <c r="J228" s="8">
        <f t="shared" si="43"/>
        <v>0.10016167358291304</v>
      </c>
      <c r="K228" s="8">
        <f t="shared" si="44"/>
        <v>0.10158045907020166</v>
      </c>
      <c r="L228" s="8">
        <f t="shared" si="45"/>
        <v>0.10912570123039221</v>
      </c>
      <c r="M228" s="8">
        <f t="shared" si="46"/>
        <v>0.13470922491448439</v>
      </c>
      <c r="AC228" s="20">
        <f t="shared" si="39"/>
        <v>21950.820419467433</v>
      </c>
      <c r="AD228" s="19">
        <f t="shared" si="47"/>
        <v>795.2964094596864</v>
      </c>
      <c r="AE228" s="19">
        <f t="shared" si="48"/>
        <v>795.2964094596864</v>
      </c>
    </row>
    <row r="229" spans="1:31" ht="15" customHeight="1" x14ac:dyDescent="0.2">
      <c r="A229" s="12">
        <v>217</v>
      </c>
      <c r="B229" s="9">
        <f t="shared" si="49"/>
        <v>8.7948296503930341E-6</v>
      </c>
      <c r="C229" s="9">
        <f t="shared" si="49"/>
        <v>1.7152829786229619E-4</v>
      </c>
      <c r="D229" s="9">
        <f t="shared" si="49"/>
        <v>1.6946636631093314E-3</v>
      </c>
      <c r="E229" s="9">
        <f t="shared" si="49"/>
        <v>9.8667299349171865E-3</v>
      </c>
      <c r="F229" s="9">
        <f t="shared" si="49"/>
        <v>3.777924846426764E-2</v>
      </c>
      <c r="H229" s="12">
        <v>217</v>
      </c>
      <c r="I229" s="9">
        <f t="shared" si="42"/>
        <v>0.10000791534668536</v>
      </c>
      <c r="J229" s="9">
        <f t="shared" si="43"/>
        <v>0.10015437546807607</v>
      </c>
      <c r="K229" s="9">
        <f t="shared" si="44"/>
        <v>0.1015251972967984</v>
      </c>
      <c r="L229" s="9">
        <f t="shared" si="45"/>
        <v>0.10888005694142547</v>
      </c>
      <c r="M229" s="9">
        <f t="shared" si="46"/>
        <v>0.1340013236178409</v>
      </c>
      <c r="AC229" s="20">
        <f t="shared" si="39"/>
        <v>21183.295788866642</v>
      </c>
      <c r="AD229" s="19">
        <f t="shared" si="47"/>
        <v>767.52463060079026</v>
      </c>
      <c r="AE229" s="19">
        <f t="shared" si="48"/>
        <v>767.52463060079026</v>
      </c>
    </row>
    <row r="230" spans="1:31" ht="15" customHeight="1" x14ac:dyDescent="0.2">
      <c r="A230" s="7">
        <v>218</v>
      </c>
      <c r="B230" s="8">
        <f t="shared" si="49"/>
        <v>8.2835932719324558E-6</v>
      </c>
      <c r="C230" s="8">
        <f t="shared" si="49"/>
        <v>1.6378528638956823E-4</v>
      </c>
      <c r="D230" s="8">
        <f t="shared" si="49"/>
        <v>1.6354060440803802E-3</v>
      </c>
      <c r="E230" s="8">
        <f t="shared" si="49"/>
        <v>9.6010860176029885E-3</v>
      </c>
      <c r="F230" s="8">
        <f t="shared" si="49"/>
        <v>3.700828004404761E-2</v>
      </c>
      <c r="H230" s="7">
        <v>218</v>
      </c>
      <c r="I230" s="8">
        <f t="shared" si="42"/>
        <v>0.10000745523394475</v>
      </c>
      <c r="J230" s="8">
        <f t="shared" si="43"/>
        <v>0.10014740675775062</v>
      </c>
      <c r="K230" s="8">
        <f t="shared" si="44"/>
        <v>0.10147186543967235</v>
      </c>
      <c r="L230" s="8">
        <f t="shared" si="45"/>
        <v>0.10864097741584269</v>
      </c>
      <c r="M230" s="8">
        <f t="shared" si="46"/>
        <v>0.13330745203964287</v>
      </c>
      <c r="AC230" s="20">
        <f t="shared" si="39"/>
        <v>20442.575551004753</v>
      </c>
      <c r="AD230" s="19">
        <f t="shared" si="47"/>
        <v>740.72023786188947</v>
      </c>
      <c r="AE230" s="19">
        <f t="shared" si="48"/>
        <v>740.72023786188947</v>
      </c>
    </row>
    <row r="231" spans="1:31" ht="15" customHeight="1" x14ac:dyDescent="0.2">
      <c r="A231" s="12">
        <v>219</v>
      </c>
      <c r="B231" s="9">
        <f t="shared" si="49"/>
        <v>7.8020744812206016E-6</v>
      </c>
      <c r="C231" s="9">
        <f t="shared" si="49"/>
        <v>1.5639176401328932E-4</v>
      </c>
      <c r="D231" s="9">
        <f t="shared" si="49"/>
        <v>1.5782180681468269E-3</v>
      </c>
      <c r="E231" s="9">
        <f t="shared" si="49"/>
        <v>9.3425441489286398E-3</v>
      </c>
      <c r="F231" s="9">
        <f t="shared" si="49"/>
        <v>3.6252609586413048E-2</v>
      </c>
      <c r="H231" s="12">
        <v>219</v>
      </c>
      <c r="I231" s="9">
        <f t="shared" si="42"/>
        <v>0.1000070218670331</v>
      </c>
      <c r="J231" s="9">
        <f t="shared" si="43"/>
        <v>0.10014075258761197</v>
      </c>
      <c r="K231" s="9">
        <f t="shared" si="44"/>
        <v>0.10142039626133215</v>
      </c>
      <c r="L231" s="9">
        <f t="shared" si="45"/>
        <v>0.10840828973403578</v>
      </c>
      <c r="M231" s="9">
        <f t="shared" si="46"/>
        <v>0.13262734862777176</v>
      </c>
      <c r="AC231" s="20">
        <f t="shared" si="39"/>
        <v>19727.725851835337</v>
      </c>
      <c r="AD231" s="19">
        <f t="shared" si="47"/>
        <v>714.84969916941554</v>
      </c>
      <c r="AE231" s="19">
        <f t="shared" si="48"/>
        <v>714.84969916941554</v>
      </c>
    </row>
    <row r="232" spans="1:31" ht="15" customHeight="1" x14ac:dyDescent="0.2">
      <c r="A232" s="7">
        <v>220</v>
      </c>
      <c r="B232" s="8">
        <f t="shared" si="49"/>
        <v>7.3485458481830128E-6</v>
      </c>
      <c r="C232" s="8">
        <f t="shared" si="49"/>
        <v>1.4933195974872846E-4</v>
      </c>
      <c r="D232" s="8">
        <f t="shared" si="49"/>
        <v>1.523027617475643E-3</v>
      </c>
      <c r="E232" s="8">
        <f t="shared" si="49"/>
        <v>9.0909171079458801E-3</v>
      </c>
      <c r="F232" s="8">
        <f t="shared" si="49"/>
        <v>3.551195115299699E-2</v>
      </c>
      <c r="H232" s="7">
        <v>220</v>
      </c>
      <c r="I232" s="8">
        <f t="shared" si="42"/>
        <v>0.10000661369126337</v>
      </c>
      <c r="J232" s="8">
        <f t="shared" si="43"/>
        <v>0.10013439876377386</v>
      </c>
      <c r="K232" s="8">
        <f t="shared" si="44"/>
        <v>0.10137072485572808</v>
      </c>
      <c r="L232" s="8">
        <f t="shared" si="45"/>
        <v>0.10818182539715129</v>
      </c>
      <c r="M232" s="8">
        <f t="shared" si="46"/>
        <v>0.1319607560376973</v>
      </c>
      <c r="AC232" s="20">
        <f t="shared" si="39"/>
        <v>19037.845218445538</v>
      </c>
      <c r="AD232" s="19">
        <f t="shared" si="47"/>
        <v>689.88063338979919</v>
      </c>
      <c r="AE232" s="19">
        <f t="shared" si="48"/>
        <v>689.88063338979919</v>
      </c>
    </row>
    <row r="233" spans="1:31" ht="15" customHeight="1" x14ac:dyDescent="0.2">
      <c r="A233" s="12">
        <v>221</v>
      </c>
      <c r="B233" s="9">
        <f t="shared" si="49"/>
        <v>6.9213803529655475E-6</v>
      </c>
      <c r="C233" s="9">
        <f t="shared" si="49"/>
        <v>1.4259081397405195E-4</v>
      </c>
      <c r="D233" s="9">
        <f t="shared" si="49"/>
        <v>1.4697650757470131E-3</v>
      </c>
      <c r="E233" s="9">
        <f t="shared" si="49"/>
        <v>8.8460224680339226E-3</v>
      </c>
      <c r="F233" s="9">
        <f t="shared" si="49"/>
        <v>3.4786023436104464E-2</v>
      </c>
      <c r="H233" s="12">
        <v>221</v>
      </c>
      <c r="I233" s="9">
        <f t="shared" si="42"/>
        <v>0.10000622924231767</v>
      </c>
      <c r="J233" s="9">
        <f t="shared" si="43"/>
        <v>0.10012833173257665</v>
      </c>
      <c r="K233" s="9">
        <f t="shared" si="44"/>
        <v>0.10132278856817231</v>
      </c>
      <c r="L233" s="9">
        <f t="shared" si="45"/>
        <v>0.10796142022123054</v>
      </c>
      <c r="M233" s="9">
        <f t="shared" si="46"/>
        <v>0.13130742109249402</v>
      </c>
      <c r="AC233" s="20">
        <f t="shared" si="39"/>
        <v>18372.063446837663</v>
      </c>
      <c r="AD233" s="19">
        <f t="shared" si="47"/>
        <v>665.78177160787527</v>
      </c>
      <c r="AE233" s="19">
        <f t="shared" si="48"/>
        <v>665.78177160787527</v>
      </c>
    </row>
    <row r="234" spans="1:31" ht="15" customHeight="1" x14ac:dyDescent="0.2">
      <c r="A234" s="7">
        <v>222</v>
      </c>
      <c r="B234" s="8">
        <f t="shared" si="49"/>
        <v>6.519045549642946E-6</v>
      </c>
      <c r="C234" s="8">
        <f t="shared" si="49"/>
        <v>1.3615394637160209E-4</v>
      </c>
      <c r="D234" s="8">
        <f t="shared" si="49"/>
        <v>1.4183632421745694E-3</v>
      </c>
      <c r="E234" s="8">
        <f t="shared" si="49"/>
        <v>8.6076824816623803E-3</v>
      </c>
      <c r="F234" s="8">
        <f t="shared" si="49"/>
        <v>3.4074549713302295E-2</v>
      </c>
      <c r="H234" s="7">
        <v>222</v>
      </c>
      <c r="I234" s="8">
        <f t="shared" si="42"/>
        <v>0.10000586714099469</v>
      </c>
      <c r="J234" s="8">
        <f t="shared" si="43"/>
        <v>0.10012253855173445</v>
      </c>
      <c r="K234" s="8">
        <f t="shared" si="44"/>
        <v>0.10127652691795712</v>
      </c>
      <c r="L234" s="8">
        <f t="shared" si="45"/>
        <v>0.10774691423349615</v>
      </c>
      <c r="M234" s="8">
        <f t="shared" si="46"/>
        <v>0.13066709474197208</v>
      </c>
      <c r="AC234" s="20">
        <f t="shared" si="39"/>
        <v>17729.540527182118</v>
      </c>
      <c r="AD234" s="19">
        <f t="shared" si="47"/>
        <v>642.52291965554468</v>
      </c>
      <c r="AE234" s="19">
        <f t="shared" si="48"/>
        <v>642.52291965554468</v>
      </c>
    </row>
    <row r="235" spans="1:31" ht="15" customHeight="1" x14ac:dyDescent="0.2">
      <c r="A235" s="12">
        <v>223</v>
      </c>
      <c r="B235" s="9">
        <f t="shared" si="49"/>
        <v>6.1400980691312905E-6</v>
      </c>
      <c r="C235" s="9">
        <f t="shared" si="49"/>
        <v>1.3000762531149788E-4</v>
      </c>
      <c r="D235" s="9">
        <f t="shared" si="49"/>
        <v>1.3687572484265373E-3</v>
      </c>
      <c r="E235" s="9">
        <f t="shared" si="49"/>
        <v>8.3757239675157375E-3</v>
      </c>
      <c r="F235" s="9">
        <f t="shared" si="49"/>
        <v>3.3377257801108395E-2</v>
      </c>
      <c r="H235" s="12">
        <v>223</v>
      </c>
      <c r="I235" s="9">
        <f t="shared" si="42"/>
        <v>0.10000552608826223</v>
      </c>
      <c r="J235" s="9">
        <f t="shared" si="43"/>
        <v>0.10011700686278036</v>
      </c>
      <c r="K235" s="9">
        <f t="shared" si="44"/>
        <v>0.10123188152358389</v>
      </c>
      <c r="L235" s="9">
        <f t="shared" si="45"/>
        <v>0.10753815157076417</v>
      </c>
      <c r="M235" s="9">
        <f t="shared" si="46"/>
        <v>0.13003953202099755</v>
      </c>
      <c r="AC235" s="20">
        <f t="shared" si="39"/>
        <v>17109.465605331716</v>
      </c>
      <c r="AD235" s="19">
        <f t="shared" si="47"/>
        <v>620.07492185040246</v>
      </c>
      <c r="AE235" s="19">
        <f t="shared" si="48"/>
        <v>620.07492185040246</v>
      </c>
    </row>
    <row r="236" spans="1:31" ht="15" customHeight="1" x14ac:dyDescent="0.2">
      <c r="A236" s="7">
        <v>224</v>
      </c>
      <c r="B236" s="8">
        <f t="shared" si="49"/>
        <v>5.7831784415921616E-6</v>
      </c>
      <c r="C236" s="8">
        <f t="shared" si="49"/>
        <v>1.2413873861287668E-4</v>
      </c>
      <c r="D236" s="8">
        <f t="shared" si="49"/>
        <v>1.3208844783535682E-3</v>
      </c>
      <c r="E236" s="8">
        <f t="shared" si="49"/>
        <v>8.1499781999537762E-3</v>
      </c>
      <c r="F236" s="8">
        <f t="shared" si="49"/>
        <v>3.2693880007858493E-2</v>
      </c>
      <c r="H236" s="7">
        <v>224</v>
      </c>
      <c r="I236" s="8">
        <f t="shared" si="42"/>
        <v>0.10000520486059744</v>
      </c>
      <c r="J236" s="8">
        <f t="shared" si="43"/>
        <v>0.10011172486475159</v>
      </c>
      <c r="K236" s="8">
        <f t="shared" si="44"/>
        <v>0.10118879603051821</v>
      </c>
      <c r="L236" s="8">
        <f t="shared" si="45"/>
        <v>0.10733498037995841</v>
      </c>
      <c r="M236" s="8">
        <f t="shared" si="46"/>
        <v>0.12942449200707265</v>
      </c>
      <c r="AC236" s="20">
        <f t="shared" si="39"/>
        <v>16511.055979419601</v>
      </c>
      <c r="AD236" s="19">
        <f t="shared" si="47"/>
        <v>598.40962591211428</v>
      </c>
      <c r="AE236" s="19">
        <f t="shared" si="48"/>
        <v>598.40962591211428</v>
      </c>
    </row>
    <row r="237" spans="1:31" ht="15" customHeight="1" x14ac:dyDescent="0.2">
      <c r="A237" s="12">
        <v>225</v>
      </c>
      <c r="B237" s="9">
        <f t="shared" si="49"/>
        <v>5.4470062197632727E-6</v>
      </c>
      <c r="C237" s="9">
        <f t="shared" si="49"/>
        <v>1.185347656209929E-4</v>
      </c>
      <c r="D237" s="9">
        <f t="shared" si="49"/>
        <v>1.2746844904320299E-3</v>
      </c>
      <c r="E237" s="9">
        <f t="shared" si="49"/>
        <v>7.9302808007817478E-3</v>
      </c>
      <c r="F237" s="9">
        <f t="shared" si="49"/>
        <v>3.2024153085827435E-2</v>
      </c>
      <c r="H237" s="12">
        <v>225</v>
      </c>
      <c r="I237" s="9">
        <f t="shared" si="42"/>
        <v>0.10000490230559779</v>
      </c>
      <c r="J237" s="9">
        <f t="shared" si="43"/>
        <v>0.1001066812890589</v>
      </c>
      <c r="K237" s="9">
        <f t="shared" si="44"/>
        <v>0.10114721604138883</v>
      </c>
      <c r="L237" s="9">
        <f t="shared" si="45"/>
        <v>0.10713725272070358</v>
      </c>
      <c r="M237" s="9">
        <f t="shared" si="46"/>
        <v>0.1288217377772447</v>
      </c>
      <c r="AC237" s="20">
        <f t="shared" si="39"/>
        <v>15933.556130400375</v>
      </c>
      <c r="AD237" s="19">
        <f t="shared" si="47"/>
        <v>577.49984901922653</v>
      </c>
      <c r="AE237" s="19">
        <f t="shared" si="48"/>
        <v>577.49984901922653</v>
      </c>
    </row>
    <row r="238" spans="1:31" ht="15" customHeight="1" x14ac:dyDescent="0.2">
      <c r="A238" s="7">
        <v>226</v>
      </c>
      <c r="B238" s="8">
        <f t="shared" si="49"/>
        <v>5.1303753857271448E-6</v>
      </c>
      <c r="C238" s="8">
        <f t="shared" si="49"/>
        <v>1.1318375054113028E-4</v>
      </c>
      <c r="D238" s="8">
        <f t="shared" si="49"/>
        <v>1.2300989428341051E-3</v>
      </c>
      <c r="E238" s="8">
        <f t="shared" si="49"/>
        <v>7.7164716333024807E-3</v>
      </c>
      <c r="F238" s="8">
        <f t="shared" si="49"/>
        <v>3.1367818182676907E-2</v>
      </c>
      <c r="H238" s="7">
        <v>226</v>
      </c>
      <c r="I238" s="8">
        <f t="shared" si="42"/>
        <v>0.10000461733784716</v>
      </c>
      <c r="J238" s="8">
        <f t="shared" si="43"/>
        <v>0.10010186537548703</v>
      </c>
      <c r="K238" s="8">
        <f t="shared" si="44"/>
        <v>0.1011070890485507</v>
      </c>
      <c r="L238" s="8">
        <f t="shared" si="45"/>
        <v>0.10694482446997224</v>
      </c>
      <c r="M238" s="8">
        <f t="shared" si="46"/>
        <v>0.12823103636440922</v>
      </c>
      <c r="AC238" s="20">
        <f t="shared" si="39"/>
        <v>15376.236785426314</v>
      </c>
      <c r="AD238" s="19">
        <f t="shared" si="47"/>
        <v>557.3193449740611</v>
      </c>
      <c r="AE238" s="19">
        <f t="shared" si="48"/>
        <v>557.3193449740611</v>
      </c>
    </row>
    <row r="239" spans="1:31" ht="15" customHeight="1" x14ac:dyDescent="0.2">
      <c r="A239" s="12">
        <v>227</v>
      </c>
      <c r="B239" s="9">
        <f t="shared" si="49"/>
        <v>4.8321500246468359E-6</v>
      </c>
      <c r="C239" s="9">
        <f t="shared" si="49"/>
        <v>1.0807427697292412E-4</v>
      </c>
      <c r="D239" s="9">
        <f t="shared" si="49"/>
        <v>1.1870715210388096E-3</v>
      </c>
      <c r="E239" s="9">
        <f t="shared" si="49"/>
        <v>7.5083946986220307E-3</v>
      </c>
      <c r="F239" s="9">
        <f t="shared" si="49"/>
        <v>3.0724620792299869E-2</v>
      </c>
      <c r="H239" s="12">
        <v>227</v>
      </c>
      <c r="I239" s="9">
        <f t="shared" si="42"/>
        <v>0.10000434893502219</v>
      </c>
      <c r="J239" s="9">
        <f t="shared" si="43"/>
        <v>0.10009726684927564</v>
      </c>
      <c r="K239" s="9">
        <f t="shared" si="44"/>
        <v>0.10106836436893493</v>
      </c>
      <c r="L239" s="9">
        <f t="shared" si="45"/>
        <v>0.10675755522875983</v>
      </c>
      <c r="M239" s="9">
        <f t="shared" si="46"/>
        <v>0.1276521587130699</v>
      </c>
      <c r="AC239" s="20">
        <f t="shared" si="39"/>
        <v>14838.39401298512</v>
      </c>
      <c r="AD239" s="19">
        <f t="shared" si="47"/>
        <v>537.84277244119403</v>
      </c>
      <c r="AE239" s="19">
        <f t="shared" si="48"/>
        <v>537.84277244119403</v>
      </c>
    </row>
    <row r="240" spans="1:31" ht="15" customHeight="1" x14ac:dyDescent="0.2">
      <c r="A240" s="7">
        <v>228</v>
      </c>
      <c r="B240" s="8">
        <f t="shared" si="49"/>
        <v>4.5512602499538667E-6</v>
      </c>
      <c r="C240" s="8">
        <f t="shared" si="49"/>
        <v>1.0319544359121048E-4</v>
      </c>
      <c r="D240" s="8">
        <f t="shared" si="49"/>
        <v>1.1455478679005986E-3</v>
      </c>
      <c r="E240" s="8">
        <f t="shared" si="49"/>
        <v>7.3058980341792704E-3</v>
      </c>
      <c r="F240" s="8">
        <f t="shared" si="49"/>
        <v>3.0094310705128146E-2</v>
      </c>
      <c r="H240" s="7">
        <v>228</v>
      </c>
      <c r="I240" s="8">
        <f t="shared" si="42"/>
        <v>0.10000409613422497</v>
      </c>
      <c r="J240" s="8">
        <f t="shared" si="43"/>
        <v>0.10009287589923209</v>
      </c>
      <c r="K240" s="8">
        <f t="shared" si="44"/>
        <v>0.10103099308111055</v>
      </c>
      <c r="L240" s="8">
        <f t="shared" si="45"/>
        <v>0.10657530823076135</v>
      </c>
      <c r="M240" s="8">
        <f t="shared" si="46"/>
        <v>0.12708487963461534</v>
      </c>
      <c r="AC240" s="20">
        <f t="shared" si="39"/>
        <v>14319.348348757483</v>
      </c>
      <c r="AD240" s="19">
        <f t="shared" si="47"/>
        <v>519.04566422763673</v>
      </c>
      <c r="AE240" s="19">
        <f t="shared" si="48"/>
        <v>519.04566422763673</v>
      </c>
    </row>
    <row r="241" spans="1:31" ht="15" customHeight="1" x14ac:dyDescent="0.2">
      <c r="A241" s="12">
        <v>229</v>
      </c>
      <c r="B241" s="9">
        <f t="shared" si="49"/>
        <v>4.2866983653748297E-6</v>
      </c>
      <c r="C241" s="9">
        <f t="shared" si="49"/>
        <v>9.8536840921910915E-5</v>
      </c>
      <c r="D241" s="9">
        <f t="shared" si="49"/>
        <v>1.1054755160947339E-3</v>
      </c>
      <c r="E241" s="9">
        <f t="shared" si="49"/>
        <v>7.1088336144692283E-3</v>
      </c>
      <c r="F241" s="9">
        <f t="shared" si="49"/>
        <v>2.947664195796678E-2</v>
      </c>
      <c r="H241" s="12">
        <v>229</v>
      </c>
      <c r="I241" s="9">
        <f t="shared" si="42"/>
        <v>0.10000385802852885</v>
      </c>
      <c r="J241" s="9">
        <f t="shared" si="43"/>
        <v>0.10008868315682973</v>
      </c>
      <c r="K241" s="9">
        <f t="shared" si="44"/>
        <v>0.10099492796448527</v>
      </c>
      <c r="L241" s="9">
        <f t="shared" si="45"/>
        <v>0.10639795025302232</v>
      </c>
      <c r="M241" s="9">
        <f t="shared" si="46"/>
        <v>0.12652897776217012</v>
      </c>
      <c r="AC241" s="20">
        <f t="shared" si="39"/>
        <v>13818.443951184174</v>
      </c>
      <c r="AD241" s="19">
        <f t="shared" si="47"/>
        <v>500.90439757330932</v>
      </c>
      <c r="AE241" s="19">
        <f t="shared" si="48"/>
        <v>500.90439757330932</v>
      </c>
    </row>
    <row r="242" spans="1:31" ht="15" customHeight="1" x14ac:dyDescent="0.2">
      <c r="A242" s="7">
        <v>230</v>
      </c>
      <c r="B242" s="8">
        <f t="shared" si="49"/>
        <v>4.0375152500331308E-6</v>
      </c>
      <c r="C242" s="8">
        <f t="shared" si="49"/>
        <v>9.4088529163779687E-5</v>
      </c>
      <c r="D242" s="8">
        <f t="shared" si="49"/>
        <v>1.066803822861115E-3</v>
      </c>
      <c r="E242" s="8">
        <f t="shared" si="49"/>
        <v>6.9170572539293575E-3</v>
      </c>
      <c r="F242" s="8">
        <f t="shared" si="49"/>
        <v>2.8871372783416796E-2</v>
      </c>
      <c r="H242" s="7">
        <v>230</v>
      </c>
      <c r="I242" s="8">
        <f t="shared" si="42"/>
        <v>0.10000363376372504</v>
      </c>
      <c r="J242" s="8">
        <f t="shared" si="43"/>
        <v>0.1000846796762474</v>
      </c>
      <c r="K242" s="8">
        <f t="shared" si="44"/>
        <v>0.10096012344057501</v>
      </c>
      <c r="L242" s="8">
        <f t="shared" si="45"/>
        <v>0.10622535152853643</v>
      </c>
      <c r="M242" s="8">
        <f t="shared" si="46"/>
        <v>0.12598423550507512</v>
      </c>
      <c r="AC242" s="20">
        <f t="shared" si="39"/>
        <v>13335.047785763938</v>
      </c>
      <c r="AD242" s="19">
        <f t="shared" si="47"/>
        <v>483.39616542023577</v>
      </c>
      <c r="AE242" s="19">
        <f t="shared" si="48"/>
        <v>483.39616542023577</v>
      </c>
    </row>
    <row r="243" spans="1:31" ht="15" customHeight="1" x14ac:dyDescent="0.2">
      <c r="A243" s="12">
        <v>231</v>
      </c>
      <c r="B243" s="9">
        <f t="shared" si="49"/>
        <v>3.8028169536607562E-6</v>
      </c>
      <c r="C243" s="9">
        <f t="shared" si="49"/>
        <v>8.98410170090211E-5</v>
      </c>
      <c r="D243" s="9">
        <f t="shared" si="49"/>
        <v>1.0294839069706562E-3</v>
      </c>
      <c r="E243" s="9">
        <f t="shared" si="49"/>
        <v>6.7304285119569335E-3</v>
      </c>
      <c r="F243" s="9">
        <f t="shared" si="49"/>
        <v>2.8278265558943593E-2</v>
      </c>
      <c r="H243" s="12">
        <v>231</v>
      </c>
      <c r="I243" s="9">
        <f t="shared" si="42"/>
        <v>0.1000034225352583</v>
      </c>
      <c r="J243" s="9">
        <f t="shared" si="43"/>
        <v>0.10008085691530813</v>
      </c>
      <c r="K243" s="9">
        <f t="shared" si="44"/>
        <v>0.10092653551627359</v>
      </c>
      <c r="L243" s="9">
        <f t="shared" si="45"/>
        <v>0.10605738566076124</v>
      </c>
      <c r="M243" s="9">
        <f t="shared" si="46"/>
        <v>0.12545043900304925</v>
      </c>
      <c r="AC243" s="20">
        <f t="shared" si="39"/>
        <v>12868.548837133203</v>
      </c>
      <c r="AD243" s="19">
        <f t="shared" si="47"/>
        <v>466.49894863073496</v>
      </c>
      <c r="AE243" s="19">
        <f t="shared" si="48"/>
        <v>466.49894863073496</v>
      </c>
    </row>
    <row r="244" spans="1:31" ht="15" customHeight="1" x14ac:dyDescent="0.2">
      <c r="A244" s="7">
        <v>232</v>
      </c>
      <c r="B244" s="8">
        <f t="shared" si="49"/>
        <v>3.5817614897095499E-6</v>
      </c>
      <c r="C244" s="8">
        <f t="shared" si="49"/>
        <v>8.578524141789935E-5</v>
      </c>
      <c r="D244" s="8">
        <f t="shared" si="49"/>
        <v>9.934685878406329E-4</v>
      </c>
      <c r="E244" s="8">
        <f t="shared" si="49"/>
        <v>6.5488106000260076E-3</v>
      </c>
      <c r="F244" s="8">
        <f t="shared" si="49"/>
        <v>2.7697086755647696E-2</v>
      </c>
      <c r="H244" s="7">
        <v>232</v>
      </c>
      <c r="I244" s="8">
        <f t="shared" si="42"/>
        <v>0.10000322358534075</v>
      </c>
      <c r="J244" s="8">
        <f t="shared" si="43"/>
        <v>0.10007720671727612</v>
      </c>
      <c r="K244" s="8">
        <f t="shared" si="44"/>
        <v>0.10089412172905657</v>
      </c>
      <c r="L244" s="8">
        <f t="shared" si="45"/>
        <v>0.10589392954002341</v>
      </c>
      <c r="M244" s="8">
        <f t="shared" si="46"/>
        <v>0.12492737808008293</v>
      </c>
      <c r="AC244" s="20">
        <f t="shared" si="39"/>
        <v>12418.35734800791</v>
      </c>
      <c r="AD244" s="19">
        <f t="shared" si="47"/>
        <v>450.19148912529272</v>
      </c>
      <c r="AE244" s="19">
        <f t="shared" si="48"/>
        <v>450.19148912529272</v>
      </c>
    </row>
    <row r="245" spans="1:31" ht="15" customHeight="1" x14ac:dyDescent="0.2">
      <c r="A245" s="12">
        <v>233</v>
      </c>
      <c r="B245" s="9">
        <f t="shared" si="49"/>
        <v>3.3735558148598306E-6</v>
      </c>
      <c r="C245" s="9">
        <f t="shared" si="49"/>
        <v>8.1912548304458949E-5</v>
      </c>
      <c r="D245" s="9">
        <f t="shared" si="49"/>
        <v>9.5871232672771175E-4</v>
      </c>
      <c r="E245" s="9">
        <f t="shared" si="49"/>
        <v>6.3720702908709658E-3</v>
      </c>
      <c r="F245" s="9">
        <f t="shared" si="49"/>
        <v>2.7127606886789848E-2</v>
      </c>
      <c r="H245" s="12">
        <v>233</v>
      </c>
      <c r="I245" s="9">
        <f t="shared" si="42"/>
        <v>0.10000303620023338</v>
      </c>
      <c r="J245" s="9">
        <f t="shared" si="43"/>
        <v>0.10007372129347401</v>
      </c>
      <c r="K245" s="9">
        <f t="shared" si="44"/>
        <v>0.10086284109405495</v>
      </c>
      <c r="L245" s="9">
        <f t="shared" si="45"/>
        <v>0.10573486326178387</v>
      </c>
      <c r="M245" s="9">
        <f t="shared" si="46"/>
        <v>0.12441484619811087</v>
      </c>
      <c r="AC245" s="20">
        <f t="shared" si="39"/>
        <v>11983.904084096397</v>
      </c>
      <c r="AD245" s="19">
        <f t="shared" si="47"/>
        <v>434.4532639115132</v>
      </c>
      <c r="AE245" s="19">
        <f t="shared" si="48"/>
        <v>434.4532639115132</v>
      </c>
    </row>
    <row r="246" spans="1:31" ht="15" customHeight="1" x14ac:dyDescent="0.2">
      <c r="A246" s="7">
        <v>234</v>
      </c>
      <c r="B246" s="8">
        <f t="shared" si="49"/>
        <v>3.1774529840936787E-6</v>
      </c>
      <c r="C246" s="8">
        <f t="shared" si="49"/>
        <v>7.8214674092403553E-5</v>
      </c>
      <c r="D246" s="8">
        <f t="shared" si="49"/>
        <v>9.2517116992964677E-4</v>
      </c>
      <c r="E246" s="8">
        <f t="shared" si="49"/>
        <v>6.20007782970434E-3</v>
      </c>
      <c r="F246" s="8">
        <f t="shared" si="49"/>
        <v>2.6569600456121823E-2</v>
      </c>
      <c r="H246" s="7">
        <v>234</v>
      </c>
      <c r="I246" s="8">
        <f t="shared" si="42"/>
        <v>0.10000285970768569</v>
      </c>
      <c r="J246" s="8">
        <f t="shared" si="43"/>
        <v>0.10007039320668316</v>
      </c>
      <c r="K246" s="8">
        <f t="shared" si="44"/>
        <v>0.10083265405293669</v>
      </c>
      <c r="L246" s="8">
        <f t="shared" si="45"/>
        <v>0.10558007004673391</v>
      </c>
      <c r="M246" s="8">
        <f t="shared" si="46"/>
        <v>0.12391264041050964</v>
      </c>
      <c r="AC246" s="20">
        <f t="shared" si="39"/>
        <v>11564.639624120584</v>
      </c>
      <c r="AD246" s="19">
        <f t="shared" si="47"/>
        <v>419.26445997581322</v>
      </c>
      <c r="AE246" s="19">
        <f t="shared" si="48"/>
        <v>419.26445997581322</v>
      </c>
    </row>
    <row r="247" spans="1:31" ht="15" customHeight="1" x14ac:dyDescent="0.2">
      <c r="A247" s="12">
        <v>235</v>
      </c>
      <c r="B247" s="9">
        <f t="shared" si="49"/>
        <v>2.992749471128631E-6</v>
      </c>
      <c r="C247" s="9">
        <f t="shared" si="49"/>
        <v>7.4683728102003971E-5</v>
      </c>
      <c r="D247" s="9">
        <f t="shared" si="49"/>
        <v>8.9280269392867759E-4</v>
      </c>
      <c r="E247" s="9">
        <f t="shared" si="49"/>
        <v>6.0327068474354557E-3</v>
      </c>
      <c r="F247" s="9">
        <f t="shared" si="49"/>
        <v>2.6022845906070222E-2</v>
      </c>
      <c r="H247" s="12">
        <v>235</v>
      </c>
      <c r="I247" s="9">
        <f t="shared" si="42"/>
        <v>0.10000269347452402</v>
      </c>
      <c r="J247" s="9">
        <f t="shared" si="43"/>
        <v>0.10006721535529181</v>
      </c>
      <c r="K247" s="9">
        <f t="shared" si="44"/>
        <v>0.10080352242453582</v>
      </c>
      <c r="L247" s="9">
        <f t="shared" si="45"/>
        <v>0.10542943616269192</v>
      </c>
      <c r="M247" s="9">
        <f t="shared" si="46"/>
        <v>0.12342056131546321</v>
      </c>
      <c r="AC247" s="20">
        <f t="shared" si="39"/>
        <v>11160.03367410847</v>
      </c>
      <c r="AD247" s="19">
        <f t="shared" si="47"/>
        <v>404.60595001211368</v>
      </c>
      <c r="AE247" s="19">
        <f t="shared" si="48"/>
        <v>404.60595001211368</v>
      </c>
    </row>
    <row r="248" spans="1:31" ht="15" customHeight="1" x14ac:dyDescent="0.2">
      <c r="A248" s="7">
        <v>236</v>
      </c>
      <c r="B248" s="8">
        <f t="shared" si="49"/>
        <v>2.8187826446014545E-6</v>
      </c>
      <c r="C248" s="8">
        <f t="shared" si="49"/>
        <v>7.1312175730668526E-5</v>
      </c>
      <c r="D248" s="8">
        <f t="shared" si="49"/>
        <v>8.6156595241194142E-4</v>
      </c>
      <c r="E248" s="8">
        <f t="shared" si="49"/>
        <v>5.869834275856866E-3</v>
      </c>
      <c r="F248" s="8">
        <f t="shared" si="49"/>
        <v>2.5487125565820039E-2</v>
      </c>
      <c r="H248" s="7">
        <v>236</v>
      </c>
      <c r="I248" s="8">
        <f t="shared" si="42"/>
        <v>0.10000253690438014</v>
      </c>
      <c r="J248" s="8">
        <f t="shared" si="43"/>
        <v>0.10006418095815761</v>
      </c>
      <c r="K248" s="8">
        <f t="shared" si="44"/>
        <v>0.10077540935717075</v>
      </c>
      <c r="L248" s="8">
        <f t="shared" si="45"/>
        <v>0.10528285084827119</v>
      </c>
      <c r="M248" s="8">
        <f t="shared" si="46"/>
        <v>0.12293841300923804</v>
      </c>
      <c r="AC248" s="20">
        <f t="shared" si="39"/>
        <v>10769.574405149267</v>
      </c>
      <c r="AD248" s="19">
        <f t="shared" si="47"/>
        <v>390.45926895920275</v>
      </c>
      <c r="AE248" s="19">
        <f t="shared" si="48"/>
        <v>390.45926895920275</v>
      </c>
    </row>
    <row r="249" spans="1:31" ht="15" customHeight="1" x14ac:dyDescent="0.2">
      <c r="A249" s="12">
        <v>237</v>
      </c>
      <c r="B249" s="9">
        <f t="shared" si="49"/>
        <v>2.6549283909492326E-6</v>
      </c>
      <c r="C249" s="9">
        <f t="shared" si="49"/>
        <v>6.809282239147275E-5</v>
      </c>
      <c r="D249" s="9">
        <f t="shared" si="49"/>
        <v>8.3142142510607875E-4</v>
      </c>
      <c r="E249" s="9">
        <f t="shared" si="49"/>
        <v>5.7113402647649371E-3</v>
      </c>
      <c r="F249" s="9">
        <f t="shared" si="49"/>
        <v>2.4962225599340228E-2</v>
      </c>
      <c r="H249" s="12">
        <v>237</v>
      </c>
      <c r="I249" s="9">
        <f t="shared" si="42"/>
        <v>0.10000238943555186</v>
      </c>
      <c r="J249" s="9">
        <f t="shared" si="43"/>
        <v>0.10006128354015233</v>
      </c>
      <c r="K249" s="9">
        <f t="shared" si="44"/>
        <v>0.10074827928259547</v>
      </c>
      <c r="L249" s="9">
        <f t="shared" si="45"/>
        <v>0.10514020623828844</v>
      </c>
      <c r="M249" s="9">
        <f t="shared" si="46"/>
        <v>0.12246600303940622</v>
      </c>
      <c r="AC249" s="20">
        <f t="shared" si="39"/>
        <v>10392.767813825985</v>
      </c>
      <c r="AD249" s="19">
        <f t="shared" si="47"/>
        <v>376.80659132328219</v>
      </c>
      <c r="AE249" s="19">
        <f t="shared" si="48"/>
        <v>376.80659132328219</v>
      </c>
    </row>
    <row r="250" spans="1:31" ht="15" customHeight="1" x14ac:dyDescent="0.2">
      <c r="A250" s="7">
        <v>238</v>
      </c>
      <c r="B250" s="8">
        <f t="shared" si="49"/>
        <v>2.5005988754619871E-6</v>
      </c>
      <c r="C250" s="8">
        <f t="shared" si="49"/>
        <v>6.5018798175557718E-5</v>
      </c>
      <c r="D250" s="8">
        <f t="shared" si="49"/>
        <v>8.0233096836537798E-4</v>
      </c>
      <c r="E250" s="8">
        <f t="shared" si="49"/>
        <v>5.5571081009811269E-3</v>
      </c>
      <c r="F250" s="8">
        <f t="shared" si="49"/>
        <v>2.4447935953393972E-2</v>
      </c>
      <c r="H250" s="7">
        <v>238</v>
      </c>
      <c r="I250" s="8">
        <f t="shared" si="42"/>
        <v>0.10000225053898792</v>
      </c>
      <c r="J250" s="8">
        <f t="shared" si="43"/>
        <v>0.100058516918358</v>
      </c>
      <c r="K250" s="8">
        <f t="shared" si="44"/>
        <v>0.10072209787152885</v>
      </c>
      <c r="L250" s="8">
        <f t="shared" si="45"/>
        <v>0.10500139729088302</v>
      </c>
      <c r="M250" s="8">
        <f t="shared" si="46"/>
        <v>0.12200314235805458</v>
      </c>
      <c r="AC250" s="20">
        <f t="shared" si="39"/>
        <v>10029.137104567224</v>
      </c>
      <c r="AD250" s="19">
        <f t="shared" si="47"/>
        <v>363.63070925876127</v>
      </c>
      <c r="AE250" s="19">
        <f t="shared" si="48"/>
        <v>363.63070925876127</v>
      </c>
    </row>
    <row r="251" spans="1:31" ht="15" customHeight="1" x14ac:dyDescent="0.2">
      <c r="A251" s="12">
        <v>239</v>
      </c>
      <c r="B251" s="9">
        <f t="shared" si="49"/>
        <v>2.3552404334756488E-6</v>
      </c>
      <c r="C251" s="9">
        <f t="shared" si="49"/>
        <v>6.2083543205818673E-5</v>
      </c>
      <c r="D251" s="9">
        <f t="shared" si="49"/>
        <v>7.742577674545592E-4</v>
      </c>
      <c r="E251" s="9">
        <f t="shared" si="49"/>
        <v>5.4070241292402919E-3</v>
      </c>
      <c r="F251" s="9">
        <f t="shared" si="49"/>
        <v>2.3944050305571795E-2</v>
      </c>
      <c r="H251" s="12">
        <v>239</v>
      </c>
      <c r="I251" s="9">
        <f t="shared" si="42"/>
        <v>0.10000211971639013</v>
      </c>
      <c r="J251" s="9">
        <f t="shared" si="43"/>
        <v>0.10005587518888524</v>
      </c>
      <c r="K251" s="9">
        <f t="shared" si="44"/>
        <v>0.10069683199070911</v>
      </c>
      <c r="L251" s="9">
        <f t="shared" si="45"/>
        <v>0.10486632171631627</v>
      </c>
      <c r="M251" s="9">
        <f t="shared" si="46"/>
        <v>0.12154964527501462</v>
      </c>
      <c r="AC251" s="20">
        <f t="shared" si="39"/>
        <v>9678.2220931819902</v>
      </c>
      <c r="AD251" s="19">
        <f t="shared" si="47"/>
        <v>350.91501138523381</v>
      </c>
      <c r="AE251" s="19">
        <f t="shared" si="48"/>
        <v>350.91501138523381</v>
      </c>
    </row>
    <row r="252" spans="1:31" ht="15" customHeight="1" x14ac:dyDescent="0.2">
      <c r="A252" s="7">
        <v>240</v>
      </c>
      <c r="B252" s="8">
        <f t="shared" si="49"/>
        <v>2.2183315841416987E-6</v>
      </c>
      <c r="C252" s="8">
        <f t="shared" si="49"/>
        <v>5.9280793650786239E-5</v>
      </c>
      <c r="D252" s="8">
        <f t="shared" si="49"/>
        <v>7.4716629046938407E-4</v>
      </c>
      <c r="E252" s="8">
        <f t="shared" si="49"/>
        <v>5.2609776749125295E-3</v>
      </c>
      <c r="F252" s="8">
        <f t="shared" si="49"/>
        <v>2.3450366012385232E-2</v>
      </c>
      <c r="H252" s="7">
        <v>240</v>
      </c>
      <c r="I252" s="8">
        <f t="shared" si="42"/>
        <v>0.10000199649842573</v>
      </c>
      <c r="J252" s="8">
        <f t="shared" si="43"/>
        <v>0.10005335271428571</v>
      </c>
      <c r="K252" s="8">
        <f t="shared" si="44"/>
        <v>0.10067244966142246</v>
      </c>
      <c r="L252" s="8">
        <f t="shared" si="45"/>
        <v>0.10473487990742128</v>
      </c>
      <c r="M252" s="8">
        <f t="shared" si="46"/>
        <v>0.12110532941114671</v>
      </c>
      <c r="AC252" s="20">
        <f t="shared" si="39"/>
        <v>9339.5786308673014</v>
      </c>
      <c r="AD252" s="19">
        <f t="shared" si="47"/>
        <v>338.6434623146888</v>
      </c>
      <c r="AE252" s="19">
        <f t="shared" si="48"/>
        <v>338.6434623146888</v>
      </c>
    </row>
    <row r="253" spans="1:31" ht="15" customHeight="1" x14ac:dyDescent="0.2">
      <c r="A253" s="12">
        <v>241</v>
      </c>
      <c r="B253" s="9">
        <f t="shared" si="49"/>
        <v>2.0893811596486453E-6</v>
      </c>
      <c r="C253" s="9">
        <f t="shared" si="49"/>
        <v>5.6604568368976221E-5</v>
      </c>
      <c r="D253" s="9">
        <f t="shared" si="49"/>
        <v>7.2102224383990864E-4</v>
      </c>
      <c r="E253" s="9">
        <f t="shared" si="49"/>
        <v>5.1188609685247745E-3</v>
      </c>
      <c r="F253" s="9">
        <f t="shared" si="49"/>
        <v>2.296668405745611E-2</v>
      </c>
      <c r="H253" s="12">
        <v>241</v>
      </c>
      <c r="I253" s="9">
        <f t="shared" si="42"/>
        <v>0.10000188044304369</v>
      </c>
      <c r="J253" s="9">
        <f t="shared" si="43"/>
        <v>0.10005094411153208</v>
      </c>
      <c r="K253" s="9">
        <f t="shared" si="44"/>
        <v>0.10064892001945593</v>
      </c>
      <c r="L253" s="9">
        <f t="shared" si="45"/>
        <v>0.10460697487167231</v>
      </c>
      <c r="M253" s="9">
        <f t="shared" si="46"/>
        <v>0.12067001565171051</v>
      </c>
      <c r="AC253" s="20">
        <f t="shared" si="39"/>
        <v>9012.7780479988578</v>
      </c>
      <c r="AD253" s="19">
        <f t="shared" si="47"/>
        <v>326.8005828684436</v>
      </c>
      <c r="AE253" s="19">
        <f t="shared" si="48"/>
        <v>326.8005828684436</v>
      </c>
    </row>
    <row r="254" spans="1:31" ht="15" customHeight="1" x14ac:dyDescent="0.2">
      <c r="A254" s="7">
        <v>242</v>
      </c>
      <c r="B254" s="8">
        <f t="shared" si="49"/>
        <v>1.9679265431852809E-6</v>
      </c>
      <c r="C254" s="8">
        <f t="shared" si="49"/>
        <v>5.4049156155338948E-5</v>
      </c>
      <c r="D254" s="8">
        <f t="shared" si="49"/>
        <v>6.9579252936312374E-4</v>
      </c>
      <c r="E254" s="8">
        <f t="shared" si="49"/>
        <v>4.9805690720489543E-3</v>
      </c>
      <c r="F254" s="8">
        <f t="shared" si="49"/>
        <v>2.2492808999834989E-2</v>
      </c>
      <c r="H254" s="7">
        <v>242</v>
      </c>
      <c r="I254" s="8">
        <f t="shared" si="42"/>
        <v>0.10000177113388888</v>
      </c>
      <c r="J254" s="8">
        <f t="shared" si="43"/>
        <v>0.10004864424053982</v>
      </c>
      <c r="K254" s="8">
        <f t="shared" si="44"/>
        <v>0.10062621327642682</v>
      </c>
      <c r="L254" s="8">
        <f t="shared" si="45"/>
        <v>0.10448251216484407</v>
      </c>
      <c r="M254" s="8">
        <f t="shared" si="46"/>
        <v>0.1202435280998515</v>
      </c>
      <c r="AC254" s="20">
        <f t="shared" si="39"/>
        <v>8697.406617039047</v>
      </c>
      <c r="AD254" s="19">
        <f t="shared" si="47"/>
        <v>315.37143095981082</v>
      </c>
      <c r="AE254" s="19">
        <f t="shared" si="48"/>
        <v>315.37143095981082</v>
      </c>
    </row>
    <row r="255" spans="1:31" ht="15" customHeight="1" x14ac:dyDescent="0.2">
      <c r="A255" s="12">
        <v>243</v>
      </c>
      <c r="B255" s="9">
        <f t="shared" si="49"/>
        <v>1.8535320093249567E-6</v>
      </c>
      <c r="C255" s="9">
        <f t="shared" si="49"/>
        <v>5.1609103562692188E-5</v>
      </c>
      <c r="D255" s="9">
        <f t="shared" si="49"/>
        <v>6.7144520271335121E-4</v>
      </c>
      <c r="E255" s="9">
        <f t="shared" si="49"/>
        <v>4.8459998069230901E-3</v>
      </c>
      <c r="F255" s="9">
        <f t="shared" si="49"/>
        <v>2.2028548922479671E-2</v>
      </c>
      <c r="H255" s="12">
        <v>243</v>
      </c>
      <c r="I255" s="9">
        <f t="shared" si="42"/>
        <v>0.1000016681788084</v>
      </c>
      <c r="J255" s="9">
        <f t="shared" si="43"/>
        <v>0.10004644819320643</v>
      </c>
      <c r="K255" s="9">
        <f t="shared" si="44"/>
        <v>0.10060430068244203</v>
      </c>
      <c r="L255" s="9">
        <f t="shared" si="45"/>
        <v>0.10436139982623079</v>
      </c>
      <c r="M255" s="9">
        <f t="shared" si="46"/>
        <v>0.11982569403023172</v>
      </c>
      <c r="AC255" s="20">
        <f t="shared" si="39"/>
        <v>8393.0650339168897</v>
      </c>
      <c r="AD255" s="19">
        <f t="shared" si="47"/>
        <v>304.34158312215732</v>
      </c>
      <c r="AE255" s="19">
        <f t="shared" si="48"/>
        <v>304.34158312215732</v>
      </c>
    </row>
    <row r="256" spans="1:31" ht="15" customHeight="1" x14ac:dyDescent="0.2">
      <c r="A256" s="7">
        <v>244</v>
      </c>
      <c r="B256" s="8">
        <f t="shared" si="49"/>
        <v>1.7457871608780368E-6</v>
      </c>
      <c r="C256" s="8">
        <f t="shared" si="49"/>
        <v>4.9279203272258442E-5</v>
      </c>
      <c r="D256" s="8">
        <f t="shared" si="49"/>
        <v>6.4794943338049771E-4</v>
      </c>
      <c r="E256" s="8">
        <f t="shared" si="49"/>
        <v>4.7150536837723914E-3</v>
      </c>
      <c r="F256" s="8">
        <f t="shared" si="49"/>
        <v>2.1573715380924365E-2</v>
      </c>
      <c r="H256" s="7">
        <v>244</v>
      </c>
      <c r="I256" s="8">
        <f t="shared" si="42"/>
        <v>0.1000015712084448</v>
      </c>
      <c r="J256" s="8">
        <f t="shared" si="43"/>
        <v>0.10004435128294503</v>
      </c>
      <c r="K256" s="8">
        <f t="shared" si="44"/>
        <v>0.10058315449004246</v>
      </c>
      <c r="L256" s="8">
        <f t="shared" si="45"/>
        <v>0.10424354831539516</v>
      </c>
      <c r="M256" s="8">
        <f t="shared" si="46"/>
        <v>0.11941634384283194</v>
      </c>
      <c r="AC256" s="20">
        <f t="shared" si="39"/>
        <v>8099.3679172562215</v>
      </c>
      <c r="AD256" s="19">
        <f t="shared" si="47"/>
        <v>293.69711666066814</v>
      </c>
      <c r="AE256" s="19">
        <f t="shared" si="48"/>
        <v>293.69711666066814</v>
      </c>
    </row>
    <row r="257" spans="1:31" ht="15" customHeight="1" x14ac:dyDescent="0.2">
      <c r="A257" s="12">
        <v>245</v>
      </c>
      <c r="B257" s="9">
        <f t="shared" si="49"/>
        <v>1.6443054566052086E-6</v>
      </c>
      <c r="C257" s="9">
        <f t="shared" si="49"/>
        <v>4.705448298857102E-5</v>
      </c>
      <c r="D257" s="9">
        <f t="shared" si="49"/>
        <v>6.2527546598785421E-4</v>
      </c>
      <c r="E257" s="9">
        <f t="shared" si="49"/>
        <v>4.5876338337970789E-3</v>
      </c>
      <c r="F257" s="9">
        <f t="shared" si="49"/>
        <v>2.1128123352166676E-2</v>
      </c>
      <c r="H257" s="12">
        <v>245</v>
      </c>
      <c r="I257" s="9">
        <f t="shared" si="42"/>
        <v>0.10000147987491095</v>
      </c>
      <c r="J257" s="9">
        <f t="shared" si="43"/>
        <v>0.10004234903468973</v>
      </c>
      <c r="K257" s="9">
        <f t="shared" si="44"/>
        <v>0.10056274791938907</v>
      </c>
      <c r="L257" s="9">
        <f t="shared" si="45"/>
        <v>0.10412887045041738</v>
      </c>
      <c r="M257" s="9">
        <f t="shared" si="46"/>
        <v>0.11901531101695001</v>
      </c>
      <c r="AC257" s="20">
        <f t="shared" si="39"/>
        <v>7815.9433248481773</v>
      </c>
      <c r="AD257" s="19">
        <f t="shared" si="47"/>
        <v>283.42459240804419</v>
      </c>
      <c r="AE257" s="19">
        <f t="shared" si="48"/>
        <v>283.42459240804419</v>
      </c>
    </row>
    <row r="258" spans="1:31" ht="15" customHeight="1" x14ac:dyDescent="0.2">
      <c r="A258" s="7">
        <v>246</v>
      </c>
      <c r="B258" s="8">
        <f t="shared" si="49"/>
        <v>1.5487228245105448E-6</v>
      </c>
      <c r="C258" s="8">
        <f t="shared" si="49"/>
        <v>4.4930194835142389E-5</v>
      </c>
      <c r="D258" s="8">
        <f t="shared" si="49"/>
        <v>6.0339458294274327E-4</v>
      </c>
      <c r="E258" s="8">
        <f t="shared" si="49"/>
        <v>4.4636459417945083E-3</v>
      </c>
      <c r="F258" s="8">
        <f t="shared" si="49"/>
        <v>2.0691591183799568E-2</v>
      </c>
      <c r="H258" s="7">
        <v>246</v>
      </c>
      <c r="I258" s="8">
        <f t="shared" si="42"/>
        <v>0.10000139385054206</v>
      </c>
      <c r="J258" s="8">
        <f t="shared" si="43"/>
        <v>0.10004043717535163</v>
      </c>
      <c r="K258" s="8">
        <f t="shared" si="44"/>
        <v>0.10054305512464848</v>
      </c>
      <c r="L258" s="8">
        <f t="shared" si="45"/>
        <v>0.10401728134761506</v>
      </c>
      <c r="M258" s="8">
        <f t="shared" si="46"/>
        <v>0.11862243206541961</v>
      </c>
      <c r="AC258" s="20">
        <f t="shared" si="39"/>
        <v>7542.4322867842911</v>
      </c>
      <c r="AD258" s="19">
        <f t="shared" si="47"/>
        <v>273.51103806388619</v>
      </c>
      <c r="AE258" s="19">
        <f t="shared" si="48"/>
        <v>273.51103806388619</v>
      </c>
    </row>
    <row r="259" spans="1:31" ht="15" customHeight="1" x14ac:dyDescent="0.2">
      <c r="A259" s="12">
        <v>247</v>
      </c>
      <c r="B259" s="9">
        <f t="shared" si="49"/>
        <v>1.4586963557399567E-6</v>
      </c>
      <c r="C259" s="9">
        <f t="shared" si="49"/>
        <v>4.2901805228331619E-5</v>
      </c>
      <c r="D259" s="9">
        <f t="shared" si="49"/>
        <v>5.8227906837478316E-4</v>
      </c>
      <c r="E259" s="9">
        <f t="shared" si="49"/>
        <v>4.3429981807826777E-3</v>
      </c>
      <c r="F259" s="9">
        <f t="shared" si="49"/>
        <v>2.0263940543412424E-2</v>
      </c>
      <c r="H259" s="12">
        <v>247</v>
      </c>
      <c r="I259" s="9">
        <f t="shared" si="42"/>
        <v>0.10000131282672017</v>
      </c>
      <c r="J259" s="9">
        <f t="shared" si="43"/>
        <v>0.10003861162470551</v>
      </c>
      <c r="K259" s="9">
        <f t="shared" si="44"/>
        <v>0.10052405116153731</v>
      </c>
      <c r="L259" s="9">
        <f t="shared" si="45"/>
        <v>0.10390869836270442</v>
      </c>
      <c r="M259" s="9">
        <f t="shared" si="46"/>
        <v>0.11823754648907119</v>
      </c>
      <c r="AC259" s="20">
        <f t="shared" si="39"/>
        <v>7278.4883546847896</v>
      </c>
      <c r="AD259" s="19">
        <f t="shared" si="47"/>
        <v>263.94393209950158</v>
      </c>
      <c r="AE259" s="19">
        <f t="shared" si="48"/>
        <v>263.94393209950158</v>
      </c>
    </row>
    <row r="260" spans="1:31" ht="15" customHeight="1" x14ac:dyDescent="0.2">
      <c r="A260" s="7">
        <v>248</v>
      </c>
      <c r="B260" s="8">
        <f t="shared" si="49"/>
        <v>1.3739030743998618E-6</v>
      </c>
      <c r="C260" s="8">
        <f t="shared" si="49"/>
        <v>4.0964985207877644E-5</v>
      </c>
      <c r="D260" s="8">
        <f t="shared" si="49"/>
        <v>5.6190217331809412E-4</v>
      </c>
      <c r="E260" s="8">
        <f t="shared" si="49"/>
        <v>4.2256011481932639E-3</v>
      </c>
      <c r="F260" s="8">
        <f t="shared" si="49"/>
        <v>1.9844996368285323E-2</v>
      </c>
      <c r="H260" s="7">
        <v>248</v>
      </c>
      <c r="I260" s="8">
        <f t="shared" si="42"/>
        <v>0.10000123651276696</v>
      </c>
      <c r="J260" s="8">
        <f t="shared" si="43"/>
        <v>0.10003686848668709</v>
      </c>
      <c r="K260" s="8">
        <f t="shared" si="44"/>
        <v>0.10050571195598629</v>
      </c>
      <c r="L260" s="8">
        <f t="shared" si="45"/>
        <v>0.10380304103337394</v>
      </c>
      <c r="M260" s="8">
        <f t="shared" si="46"/>
        <v>0.11786049673145679</v>
      </c>
      <c r="AC260" s="20">
        <f t="shared" si="39"/>
        <v>7023.7771664761767</v>
      </c>
      <c r="AD260" s="19">
        <f t="shared" si="47"/>
        <v>254.71118820861284</v>
      </c>
      <c r="AE260" s="19">
        <f t="shared" si="48"/>
        <v>254.71118820861284</v>
      </c>
    </row>
    <row r="261" spans="1:31" ht="15" customHeight="1" x14ac:dyDescent="0.2">
      <c r="A261" s="12">
        <v>249</v>
      </c>
      <c r="B261" s="9">
        <f t="shared" si="49"/>
        <v>1.294038778883199E-6</v>
      </c>
      <c r="C261" s="9">
        <f t="shared" si="49"/>
        <v>3.9115601203519599E-5</v>
      </c>
      <c r="D261" s="9">
        <f t="shared" si="49"/>
        <v>5.4223808209514319E-4</v>
      </c>
      <c r="E261" s="9">
        <f t="shared" si="49"/>
        <v>4.111367803601918E-3</v>
      </c>
      <c r="F261" s="9">
        <f t="shared" si="49"/>
        <v>1.943458681539743E-2</v>
      </c>
      <c r="H261" s="12">
        <v>249</v>
      </c>
      <c r="I261" s="9">
        <f t="shared" si="42"/>
        <v>0.100001164634901</v>
      </c>
      <c r="J261" s="9">
        <f t="shared" si="43"/>
        <v>0.10003520404108317</v>
      </c>
      <c r="K261" s="9">
        <f t="shared" si="44"/>
        <v>0.10048801427388564</v>
      </c>
      <c r="L261" s="9">
        <f t="shared" si="45"/>
        <v>0.10370023102324173</v>
      </c>
      <c r="M261" s="9">
        <f t="shared" si="46"/>
        <v>0.11749112813385769</v>
      </c>
      <c r="AC261" s="20">
        <f t="shared" si="39"/>
        <v>6777.9760261892898</v>
      </c>
      <c r="AD261" s="19">
        <f t="shared" si="47"/>
        <v>245.80114028688695</v>
      </c>
      <c r="AE261" s="19">
        <f t="shared" si="48"/>
        <v>245.80114028688695</v>
      </c>
    </row>
    <row r="262" spans="1:31" ht="15" customHeight="1" x14ac:dyDescent="0.2">
      <c r="A262" s="7">
        <v>250</v>
      </c>
      <c r="B262" s="8">
        <f t="shared" si="49"/>
        <v>1.2188169505463538E-6</v>
      </c>
      <c r="C262" s="8">
        <f t="shared" si="49"/>
        <v>3.7349706218060551E-5</v>
      </c>
      <c r="D262" s="8">
        <f t="shared" si="49"/>
        <v>5.232618798613716E-4</v>
      </c>
      <c r="E262" s="8">
        <f t="shared" si="49"/>
        <v>4.0002134079643913E-3</v>
      </c>
      <c r="F262" s="8">
        <f t="shared" si="49"/>
        <v>1.9032543211771009E-2</v>
      </c>
      <c r="H262" s="7">
        <v>250</v>
      </c>
      <c r="I262" s="8">
        <f t="shared" si="42"/>
        <v>0.1000010969352555</v>
      </c>
      <c r="J262" s="8">
        <f t="shared" si="43"/>
        <v>0.10003361473559626</v>
      </c>
      <c r="K262" s="8">
        <f t="shared" si="44"/>
        <v>0.10047093569187523</v>
      </c>
      <c r="L262" s="8">
        <f t="shared" si="45"/>
        <v>0.10360019206716796</v>
      </c>
      <c r="M262" s="8">
        <f t="shared" si="46"/>
        <v>0.11712928889059392</v>
      </c>
      <c r="AC262" s="20">
        <f t="shared" si="39"/>
        <v>6540.7734982671454</v>
      </c>
      <c r="AD262" s="19">
        <f t="shared" si="47"/>
        <v>237.20252792214433</v>
      </c>
      <c r="AE262" s="19">
        <f t="shared" si="48"/>
        <v>237.20252792214433</v>
      </c>
    </row>
    <row r="263" spans="1:31" ht="15" customHeight="1" x14ac:dyDescent="0.2">
      <c r="A263" s="12">
        <v>251</v>
      </c>
      <c r="B263" s="9">
        <f t="shared" si="49"/>
        <v>1.1479677258222085E-6</v>
      </c>
      <c r="C263" s="9">
        <f t="shared" si="49"/>
        <v>3.5663531408107555E-5</v>
      </c>
      <c r="D263" s="9">
        <f t="shared" si="49"/>
        <v>5.0494952127103923E-4</v>
      </c>
      <c r="E263" s="9">
        <f t="shared" si="49"/>
        <v>3.8920554643271594E-3</v>
      </c>
      <c r="F263" s="9">
        <f t="shared" si="49"/>
        <v>1.8638700005169272E-2</v>
      </c>
      <c r="H263" s="12">
        <v>251</v>
      </c>
      <c r="I263" s="9">
        <f t="shared" si="42"/>
        <v>0.10000103317095324</v>
      </c>
      <c r="J263" s="9">
        <f t="shared" si="43"/>
        <v>0.1000320971782673</v>
      </c>
      <c r="K263" s="9">
        <f t="shared" si="44"/>
        <v>0.10045445456914394</v>
      </c>
      <c r="L263" s="9">
        <f t="shared" si="45"/>
        <v>0.10350284991789445</v>
      </c>
      <c r="M263" s="9">
        <f t="shared" si="46"/>
        <v>0.11677483000465236</v>
      </c>
      <c r="AC263" s="20">
        <f t="shared" si="39"/>
        <v>6311.8690158879899</v>
      </c>
      <c r="AD263" s="19">
        <f t="shared" si="47"/>
        <v>228.90448237915552</v>
      </c>
      <c r="AE263" s="19">
        <f t="shared" si="48"/>
        <v>228.90448237915552</v>
      </c>
    </row>
    <row r="264" spans="1:31" ht="15" customHeight="1" x14ac:dyDescent="0.2">
      <c r="A264" s="7">
        <v>252</v>
      </c>
      <c r="B264" s="8">
        <f t="shared" si="49"/>
        <v>1.0812369280820229E-6</v>
      </c>
      <c r="C264" s="8">
        <f t="shared" si="49"/>
        <v>3.4053478044569154E-5</v>
      </c>
      <c r="D264" s="8">
        <f t="shared" si="49"/>
        <v>4.8727780022609745E-4</v>
      </c>
      <c r="E264" s="8">
        <f t="shared" si="49"/>
        <v>3.7868136599815529E-3</v>
      </c>
      <c r="F264" s="8">
        <f t="shared" si="49"/>
        <v>1.8252894715166567E-2</v>
      </c>
      <c r="H264" s="7">
        <v>252</v>
      </c>
      <c r="I264" s="8">
        <f t="shared" si="42"/>
        <v>0.10000097311323528</v>
      </c>
      <c r="J264" s="8">
        <f t="shared" si="43"/>
        <v>0.10003064813024012</v>
      </c>
      <c r="K264" s="8">
        <f t="shared" si="44"/>
        <v>0.10043855002020349</v>
      </c>
      <c r="L264" s="8">
        <f t="shared" si="45"/>
        <v>0.10340813229398341</v>
      </c>
      <c r="M264" s="8">
        <f t="shared" si="46"/>
        <v>0.11642760524364992</v>
      </c>
      <c r="AC264" s="20">
        <f t="shared" si="39"/>
        <v>6090.9725028262183</v>
      </c>
      <c r="AD264" s="19">
        <f t="shared" si="47"/>
        <v>220.89651306177166</v>
      </c>
      <c r="AE264" s="19">
        <f t="shared" si="48"/>
        <v>220.89651306177166</v>
      </c>
    </row>
    <row r="265" spans="1:31" ht="15" customHeight="1" x14ac:dyDescent="0.2">
      <c r="A265" s="12">
        <v>253</v>
      </c>
      <c r="B265" s="9">
        <f t="shared" si="49"/>
        <v>1.0183851557731567E-6</v>
      </c>
      <c r="C265" s="9">
        <f t="shared" si="49"/>
        <v>3.2516109835796422E-5</v>
      </c>
      <c r="D265" s="9">
        <f t="shared" si="49"/>
        <v>4.7022432067110972E-4</v>
      </c>
      <c r="E265" s="9">
        <f t="shared" si="49"/>
        <v>3.6844098100309373E-3</v>
      </c>
      <c r="F265" s="9">
        <f t="shared" si="49"/>
        <v>1.7874967884607188E-2</v>
      </c>
      <c r="H265" s="12">
        <v>253</v>
      </c>
      <c r="I265" s="9">
        <f t="shared" si="42"/>
        <v>0.1000009165466402</v>
      </c>
      <c r="J265" s="9">
        <f t="shared" si="43"/>
        <v>0.10002926449885222</v>
      </c>
      <c r="K265" s="9">
        <f t="shared" si="44"/>
        <v>0.100423201888604</v>
      </c>
      <c r="L265" s="9">
        <f t="shared" si="45"/>
        <v>0.10331596882902785</v>
      </c>
      <c r="M265" s="9">
        <f t="shared" si="46"/>
        <v>0.11608747109614648</v>
      </c>
      <c r="AC265" s="20">
        <f t="shared" si="39"/>
        <v>5877.8040083888718</v>
      </c>
      <c r="AD265" s="19">
        <f t="shared" si="47"/>
        <v>213.16849443734645</v>
      </c>
      <c r="AE265" s="19">
        <f t="shared" si="48"/>
        <v>213.16849443734645</v>
      </c>
    </row>
    <row r="266" spans="1:31" ht="15" customHeight="1" x14ac:dyDescent="0.2">
      <c r="A266" s="7">
        <v>254</v>
      </c>
      <c r="B266" s="8">
        <f t="shared" si="49"/>
        <v>9.5918692356153007E-7</v>
      </c>
      <c r="C266" s="8">
        <f t="shared" si="49"/>
        <v>3.104814559702017E-5</v>
      </c>
      <c r="D266" s="8">
        <f t="shared" si="49"/>
        <v>4.5376746839849045E-4</v>
      </c>
      <c r="E266" s="8">
        <f t="shared" si="49"/>
        <v>3.5847678023406501E-3</v>
      </c>
      <c r="F266" s="8">
        <f t="shared" si="49"/>
        <v>1.750476303146821E-2</v>
      </c>
      <c r="H266" s="7">
        <v>254</v>
      </c>
      <c r="I266" s="8">
        <f t="shared" si="42"/>
        <v>0.10000086326823121</v>
      </c>
      <c r="J266" s="8">
        <f t="shared" si="43"/>
        <v>0.10002794333103733</v>
      </c>
      <c r="K266" s="8">
        <f t="shared" si="44"/>
        <v>0.10040839072155865</v>
      </c>
      <c r="L266" s="8">
        <f t="shared" si="45"/>
        <v>0.10322629102210659</v>
      </c>
      <c r="M266" s="8">
        <f t="shared" si="46"/>
        <v>0.11575428672832139</v>
      </c>
      <c r="AC266" s="20">
        <f t="shared" si="39"/>
        <v>5672.0933549811307</v>
      </c>
      <c r="AD266" s="19">
        <f t="shared" si="47"/>
        <v>205.71065340774112</v>
      </c>
      <c r="AE266" s="19">
        <f t="shared" si="48"/>
        <v>205.71065340774112</v>
      </c>
    </row>
    <row r="267" spans="1:31" ht="15" customHeight="1" x14ac:dyDescent="0.2">
      <c r="A267" s="12">
        <v>255</v>
      </c>
      <c r="B267" s="9">
        <f t="shared" si="49"/>
        <v>9.0342985339785368E-7</v>
      </c>
      <c r="C267" s="9">
        <f t="shared" si="49"/>
        <v>2.9646452250480365E-5</v>
      </c>
      <c r="D267" s="9">
        <f t="shared" si="49"/>
        <v>4.3788638382954954E-4</v>
      </c>
      <c r="E267" s="9">
        <f t="shared" si="49"/>
        <v>3.4878135438410609E-3</v>
      </c>
      <c r="F267" s="9">
        <f t="shared" si="49"/>
        <v>1.7142126601140933E-2</v>
      </c>
      <c r="H267" s="12">
        <v>255</v>
      </c>
      <c r="I267" s="9">
        <f t="shared" si="42"/>
        <v>0.10000081308686806</v>
      </c>
      <c r="J267" s="9">
        <f t="shared" si="43"/>
        <v>0.10002668180702544</v>
      </c>
      <c r="K267" s="9">
        <f t="shared" si="44"/>
        <v>0.10039409774544659</v>
      </c>
      <c r="L267" s="9">
        <f t="shared" si="45"/>
        <v>0.10313903218945696</v>
      </c>
      <c r="M267" s="9">
        <f t="shared" si="46"/>
        <v>0.11542791394102685</v>
      </c>
      <c r="AC267" s="20">
        <f t="shared" si="39"/>
        <v>5473.579797869369</v>
      </c>
      <c r="AD267" s="19">
        <f t="shared" si="47"/>
        <v>198.51355711176166</v>
      </c>
      <c r="AE267" s="19">
        <f t="shared" si="48"/>
        <v>198.51355711176166</v>
      </c>
    </row>
    <row r="268" spans="1:31" ht="15" customHeight="1" x14ac:dyDescent="0.2">
      <c r="A268" s="7">
        <v>256</v>
      </c>
      <c r="B268" s="8">
        <f t="shared" si="49"/>
        <v>8.5091391260570748E-7</v>
      </c>
      <c r="C268" s="8">
        <f t="shared" si="49"/>
        <v>2.8308038141335733E-5</v>
      </c>
      <c r="D268" s="8">
        <f t="shared" si="49"/>
        <v>4.2256093573792274E-4</v>
      </c>
      <c r="E268" s="8">
        <f t="shared" si="49"/>
        <v>3.3934749081541943E-3</v>
      </c>
      <c r="F268" s="8">
        <f t="shared" si="49"/>
        <v>1.6786907919143643E-2</v>
      </c>
      <c r="H268" s="7">
        <v>256</v>
      </c>
      <c r="I268" s="8">
        <f t="shared" si="42"/>
        <v>0.10000076582252135</v>
      </c>
      <c r="J268" s="8">
        <f t="shared" si="43"/>
        <v>0.10002547723432721</v>
      </c>
      <c r="K268" s="8">
        <f t="shared" si="44"/>
        <v>0.10038030484216413</v>
      </c>
      <c r="L268" s="8">
        <f t="shared" si="45"/>
        <v>0.10305412741733878</v>
      </c>
      <c r="M268" s="8">
        <f t="shared" si="46"/>
        <v>0.11510821712722928</v>
      </c>
      <c r="AC268" s="20">
        <f t="shared" ref="AC268:AC312" si="50">$AC$10*D268</f>
        <v>5282.0116967240347</v>
      </c>
      <c r="AD268" s="19">
        <f t="shared" si="47"/>
        <v>191.56810114533437</v>
      </c>
      <c r="AE268" s="19">
        <f t="shared" si="48"/>
        <v>191.56810114533437</v>
      </c>
    </row>
    <row r="269" spans="1:31" ht="15" customHeight="1" x14ac:dyDescent="0.2">
      <c r="A269" s="12">
        <v>257</v>
      </c>
      <c r="B269" s="9">
        <f t="shared" ref="B269:F312" si="51">$Z$85/(1+($Z$86*($Z$46^($Z$42*$Z$46^(($Z$43*$D$5)+($Z$44*B$10)+($Z$45*$D$5*B$10))*$Z$87*($A269/100)))))</f>
        <v>8.0145069625823753E-7</v>
      </c>
      <c r="C269" s="9">
        <f t="shared" si="51"/>
        <v>2.703004665512345E-5</v>
      </c>
      <c r="D269" s="9">
        <f t="shared" si="51"/>
        <v>4.077716958831409E-4</v>
      </c>
      <c r="E269" s="9">
        <f t="shared" si="51"/>
        <v>3.3016816845152048E-3</v>
      </c>
      <c r="F269" s="9">
        <f t="shared" si="51"/>
        <v>1.6438959144278509E-2</v>
      </c>
      <c r="H269" s="12">
        <v>257</v>
      </c>
      <c r="I269" s="9">
        <f t="shared" si="42"/>
        <v>0.10000072130562664</v>
      </c>
      <c r="J269" s="9">
        <f t="shared" si="43"/>
        <v>0.10002432704198962</v>
      </c>
      <c r="K269" s="9">
        <f t="shared" si="44"/>
        <v>0.10036699452629483</v>
      </c>
      <c r="L269" s="9">
        <f t="shared" si="45"/>
        <v>0.10297151351606369</v>
      </c>
      <c r="M269" s="9">
        <f t="shared" si="46"/>
        <v>0.11479506322985067</v>
      </c>
      <c r="AC269" s="20">
        <f t="shared" si="50"/>
        <v>5097.1461985392616</v>
      </c>
      <c r="AD269" s="19">
        <f t="shared" si="47"/>
        <v>184.86549818477306</v>
      </c>
      <c r="AE269" s="19">
        <f t="shared" si="48"/>
        <v>184.86549818477306</v>
      </c>
    </row>
    <row r="270" spans="1:31" ht="15" customHeight="1" x14ac:dyDescent="0.2">
      <c r="A270" s="7">
        <v>258</v>
      </c>
      <c r="B270" s="8">
        <f t="shared" si="51"/>
        <v>7.5486275126910422E-7</v>
      </c>
      <c r="C270" s="8">
        <f t="shared" si="51"/>
        <v>2.5809750123169119E-5</v>
      </c>
      <c r="D270" s="8">
        <f t="shared" si="51"/>
        <v>3.9349991452313263E-4</v>
      </c>
      <c r="E270" s="8">
        <f t="shared" si="51"/>
        <v>3.212365527959911E-3</v>
      </c>
      <c r="F270" s="8">
        <f t="shared" si="51"/>
        <v>1.6098135222243133E-2</v>
      </c>
      <c r="H270" s="7">
        <v>258</v>
      </c>
      <c r="I270" s="8">
        <f t="shared" si="42"/>
        <v>0.10000067937647615</v>
      </c>
      <c r="J270" s="8">
        <f t="shared" si="43"/>
        <v>0.10002322877511086</v>
      </c>
      <c r="K270" s="8">
        <f t="shared" si="44"/>
        <v>0.10035414992307083</v>
      </c>
      <c r="L270" s="8">
        <f t="shared" si="45"/>
        <v>0.10289112897516392</v>
      </c>
      <c r="M270" s="8">
        <f t="shared" si="46"/>
        <v>0.11448832170001882</v>
      </c>
      <c r="AC270" s="20">
        <f t="shared" si="50"/>
        <v>4918.7489315391576</v>
      </c>
      <c r="AD270" s="19">
        <f t="shared" si="47"/>
        <v>178.39726700010397</v>
      </c>
      <c r="AE270" s="19">
        <f t="shared" si="48"/>
        <v>178.39726700010397</v>
      </c>
    </row>
    <row r="271" spans="1:31" ht="15" customHeight="1" x14ac:dyDescent="0.2">
      <c r="A271" s="12">
        <v>259</v>
      </c>
      <c r="B271" s="9">
        <f t="shared" si="51"/>
        <v>7.1098293977295706E-7</v>
      </c>
      <c r="C271" s="9">
        <f t="shared" si="51"/>
        <v>2.4644544002969025E-5</v>
      </c>
      <c r="D271" s="9">
        <f t="shared" si="51"/>
        <v>3.7972749677553028E-4</v>
      </c>
      <c r="E271" s="9">
        <f t="shared" si="51"/>
        <v>3.1254599107505246E-3</v>
      </c>
      <c r="F271" s="9">
        <f t="shared" si="51"/>
        <v>1.5764293839707517E-2</v>
      </c>
      <c r="H271" s="12">
        <v>259</v>
      </c>
      <c r="I271" s="9">
        <f t="shared" si="42"/>
        <v>0.1000006398846458</v>
      </c>
      <c r="J271" s="9">
        <f t="shared" si="43"/>
        <v>0.10002218008960267</v>
      </c>
      <c r="K271" s="9">
        <f t="shared" si="44"/>
        <v>0.10034175474709799</v>
      </c>
      <c r="L271" s="9">
        <f t="shared" si="45"/>
        <v>0.10281291391967548</v>
      </c>
      <c r="M271" s="9">
        <f t="shared" si="46"/>
        <v>0.11418786445573677</v>
      </c>
      <c r="AC271" s="20">
        <f t="shared" si="50"/>
        <v>4746.5937096941288</v>
      </c>
      <c r="AD271" s="19">
        <f t="shared" si="47"/>
        <v>172.15522184502879</v>
      </c>
      <c r="AE271" s="19">
        <f t="shared" si="48"/>
        <v>172.15522184502879</v>
      </c>
    </row>
    <row r="272" spans="1:31" ht="15" customHeight="1" x14ac:dyDescent="0.2">
      <c r="A272" s="7">
        <v>260</v>
      </c>
      <c r="B272" s="8">
        <f t="shared" si="51"/>
        <v>6.6965383951161327E-7</v>
      </c>
      <c r="C272" s="8">
        <f t="shared" si="51"/>
        <v>2.3531941321142936E-5</v>
      </c>
      <c r="D272" s="8">
        <f t="shared" si="51"/>
        <v>3.6643697979862698E-4</v>
      </c>
      <c r="E272" s="8">
        <f t="shared" si="51"/>
        <v>3.0409000750117603E-3</v>
      </c>
      <c r="F272" s="8">
        <f t="shared" si="51"/>
        <v>1.5437295378865283E-2</v>
      </c>
      <c r="H272" s="7">
        <v>260</v>
      </c>
      <c r="I272" s="8">
        <f t="shared" si="42"/>
        <v>0.10000060268845556</v>
      </c>
      <c r="J272" s="8">
        <f t="shared" si="43"/>
        <v>0.10002117874718904</v>
      </c>
      <c r="K272" s="8">
        <f t="shared" si="44"/>
        <v>0.10032979328181876</v>
      </c>
      <c r="L272" s="8">
        <f t="shared" si="45"/>
        <v>0.10273681006751059</v>
      </c>
      <c r="M272" s="8">
        <f t="shared" si="46"/>
        <v>0.11389356584097876</v>
      </c>
      <c r="AC272" s="20">
        <f t="shared" si="50"/>
        <v>4580.4622474828375</v>
      </c>
      <c r="AD272" s="19">
        <f t="shared" si="47"/>
        <v>166.13146221129136</v>
      </c>
      <c r="AE272" s="19">
        <f t="shared" si="48"/>
        <v>166.13146221129136</v>
      </c>
    </row>
    <row r="273" spans="1:31" ht="15" customHeight="1" x14ac:dyDescent="0.2">
      <c r="A273" s="12">
        <v>261</v>
      </c>
      <c r="B273" s="9">
        <f t="shared" si="51"/>
        <v>6.3072717907494386E-7</v>
      </c>
      <c r="C273" s="9">
        <f t="shared" si="51"/>
        <v>2.246956736712025E-5</v>
      </c>
      <c r="D273" s="9">
        <f t="shared" si="51"/>
        <v>3.5361151076386142E-4</v>
      </c>
      <c r="E273" s="9">
        <f t="shared" si="51"/>
        <v>2.9586229865501872E-3</v>
      </c>
      <c r="F273" s="9">
        <f t="shared" si="51"/>
        <v>1.5117002872468095E-2</v>
      </c>
      <c r="H273" s="12">
        <v>261</v>
      </c>
      <c r="I273" s="9">
        <f t="shared" si="42"/>
        <v>0.10000056765446118</v>
      </c>
      <c r="J273" s="9">
        <f t="shared" si="43"/>
        <v>0.10002022261063041</v>
      </c>
      <c r="K273" s="9">
        <f t="shared" si="44"/>
        <v>0.10031825035968749</v>
      </c>
      <c r="L273" s="9">
        <f t="shared" si="45"/>
        <v>0.10266276068789518</v>
      </c>
      <c r="M273" s="9">
        <f t="shared" si="46"/>
        <v>0.11360530258522129</v>
      </c>
      <c r="AC273" s="20">
        <f t="shared" si="50"/>
        <v>4420.143884548268</v>
      </c>
      <c r="AD273" s="19">
        <f t="shared" si="47"/>
        <v>160.31836293456945</v>
      </c>
      <c r="AE273" s="19">
        <f t="shared" si="48"/>
        <v>160.31836293456945</v>
      </c>
    </row>
    <row r="274" spans="1:31" ht="15" customHeight="1" x14ac:dyDescent="0.2">
      <c r="A274" s="7">
        <v>262</v>
      </c>
      <c r="B274" s="8">
        <f t="shared" si="51"/>
        <v>5.9406330597038512E-7</v>
      </c>
      <c r="C274" s="8">
        <f t="shared" si="51"/>
        <v>2.1455154626251297E-5</v>
      </c>
      <c r="D274" s="8">
        <f t="shared" si="51"/>
        <v>3.4123482559258469E-4</v>
      </c>
      <c r="E274" s="8">
        <f t="shared" si="51"/>
        <v>2.8785672898300144E-3</v>
      </c>
      <c r="F274" s="8">
        <f t="shared" si="51"/>
        <v>1.4803281959350304E-2</v>
      </c>
      <c r="H274" s="7">
        <v>262</v>
      </c>
      <c r="I274" s="8">
        <f t="shared" si="42"/>
        <v>0.10000053465697538</v>
      </c>
      <c r="J274" s="8">
        <f t="shared" si="43"/>
        <v>0.10001930963916363</v>
      </c>
      <c r="K274" s="8">
        <f t="shared" si="44"/>
        <v>0.10030711134303333</v>
      </c>
      <c r="L274" s="8">
        <f t="shared" si="45"/>
        <v>0.10259071056084702</v>
      </c>
      <c r="M274" s="8">
        <f t="shared" si="46"/>
        <v>0.11332295376341528</v>
      </c>
      <c r="AC274" s="20">
        <f t="shared" si="50"/>
        <v>4265.4353199073084</v>
      </c>
      <c r="AD274" s="19">
        <f t="shared" si="47"/>
        <v>154.70856464095959</v>
      </c>
      <c r="AE274" s="19">
        <f t="shared" si="48"/>
        <v>154.70856464095959</v>
      </c>
    </row>
    <row r="275" spans="1:31" ht="15" customHeight="1" x14ac:dyDescent="0.2">
      <c r="A275" s="12">
        <v>263</v>
      </c>
      <c r="B275" s="9">
        <f t="shared" si="51"/>
        <v>5.5953068561287591E-7</v>
      </c>
      <c r="C275" s="9">
        <f t="shared" si="51"/>
        <v>2.0486537941548E-5</v>
      </c>
      <c r="D275" s="9">
        <f t="shared" si="51"/>
        <v>3.292912284308703E-4</v>
      </c>
      <c r="E275" s="9">
        <f t="shared" si="51"/>
        <v>2.8006732640790408E-3</v>
      </c>
      <c r="F275" s="9">
        <f t="shared" si="51"/>
        <v>1.449600084045127E-2</v>
      </c>
      <c r="H275" s="12">
        <v>263</v>
      </c>
      <c r="I275" s="9">
        <f t="shared" si="42"/>
        <v>0.10000050357761706</v>
      </c>
      <c r="J275" s="9">
        <f t="shared" si="43"/>
        <v>0.1000184378841474</v>
      </c>
      <c r="K275" s="9">
        <f t="shared" si="44"/>
        <v>0.10029636210558779</v>
      </c>
      <c r="L275" s="9">
        <f t="shared" si="45"/>
        <v>0.10252060593767114</v>
      </c>
      <c r="M275" s="9">
        <f t="shared" si="46"/>
        <v>0.11304640075640615</v>
      </c>
      <c r="AC275" s="20">
        <f t="shared" si="50"/>
        <v>4116.140355385879</v>
      </c>
      <c r="AD275" s="19">
        <f t="shared" si="47"/>
        <v>149.29496452142939</v>
      </c>
      <c r="AE275" s="19">
        <f t="shared" si="48"/>
        <v>149.29496452142939</v>
      </c>
    </row>
    <row r="276" spans="1:31" ht="15" customHeight="1" x14ac:dyDescent="0.2">
      <c r="A276" s="7">
        <v>264</v>
      </c>
      <c r="B276" s="8">
        <f t="shared" si="51"/>
        <v>5.2700542943784297E-7</v>
      </c>
      <c r="C276" s="8">
        <f t="shared" si="51"/>
        <v>1.9561649893741735E-5</v>
      </c>
      <c r="D276" s="8">
        <f t="shared" si="51"/>
        <v>3.177655718369289E-4</v>
      </c>
      <c r="E276" s="8">
        <f t="shared" si="51"/>
        <v>2.7248827804987989E-3</v>
      </c>
      <c r="F276" s="8">
        <f t="shared" si="51"/>
        <v>1.4195030235340881E-2</v>
      </c>
      <c r="H276" s="7">
        <v>264</v>
      </c>
      <c r="I276" s="8">
        <f t="shared" si="42"/>
        <v>0.1000004743048865</v>
      </c>
      <c r="J276" s="8">
        <f t="shared" si="43"/>
        <v>0.10001760548490438</v>
      </c>
      <c r="K276" s="8">
        <f t="shared" si="44"/>
        <v>0.10028598901465324</v>
      </c>
      <c r="L276" s="8">
        <f t="shared" si="45"/>
        <v>0.10245239450244892</v>
      </c>
      <c r="M276" s="8">
        <f t="shared" si="46"/>
        <v>0.11277552721180679</v>
      </c>
      <c r="AC276" s="20">
        <f t="shared" si="50"/>
        <v>3972.0696479616113</v>
      </c>
      <c r="AD276" s="19">
        <f t="shared" si="47"/>
        <v>144.07070742426777</v>
      </c>
      <c r="AE276" s="19">
        <f t="shared" si="48"/>
        <v>144.07070742426777</v>
      </c>
    </row>
    <row r="277" spans="1:31" ht="15" customHeight="1" x14ac:dyDescent="0.2">
      <c r="A277" s="12">
        <v>265</v>
      </c>
      <c r="B277" s="9">
        <f t="shared" si="51"/>
        <v>4.96370850444414E-7</v>
      </c>
      <c r="C277" s="9">
        <f t="shared" si="51"/>
        <v>1.8678516389813396E-5</v>
      </c>
      <c r="D277" s="9">
        <f t="shared" si="51"/>
        <v>3.0664323765661525E-4</v>
      </c>
      <c r="E277" s="9">
        <f t="shared" si="51"/>
        <v>2.6511392605536258E-3</v>
      </c>
      <c r="F277" s="9">
        <f t="shared" si="51"/>
        <v>1.3900243339254041E-2</v>
      </c>
      <c r="H277" s="12">
        <v>265</v>
      </c>
      <c r="I277" s="9">
        <f t="shared" ref="I277:I312" si="52">$I$6+((1-$I$6)*B277)</f>
        <v>0.1000004467337654</v>
      </c>
      <c r="J277" s="9">
        <f t="shared" ref="J277:J312" si="53">$I$6+((1-$I$6)*C277)</f>
        <v>0.10001681066475084</v>
      </c>
      <c r="K277" s="9">
        <f t="shared" ref="K277:K312" si="54">$I$6+((1-$I$6)*D277)</f>
        <v>0.10027597891389096</v>
      </c>
      <c r="L277" s="9">
        <f t="shared" ref="L277:L312" si="55">$I$6+((1-$I$6)*E277)</f>
        <v>0.10238602533449827</v>
      </c>
      <c r="M277" s="9">
        <f t="shared" ref="M277:M312" si="56">$I$6+((1-$I$6)*F277)</f>
        <v>0.11251021900532865</v>
      </c>
      <c r="AC277" s="20">
        <f t="shared" si="50"/>
        <v>3833.0404707076905</v>
      </c>
      <c r="AD277" s="19">
        <f t="shared" ref="AD277:AD312" si="57">AC276-AC277</f>
        <v>139.02917725392081</v>
      </c>
      <c r="AE277" s="19">
        <f t="shared" ref="AE277:AE312" si="58">AD277</f>
        <v>139.02917725392081</v>
      </c>
    </row>
    <row r="278" spans="1:31" ht="15" customHeight="1" x14ac:dyDescent="0.2">
      <c r="A278" s="7">
        <v>266</v>
      </c>
      <c r="B278" s="8">
        <f t="shared" si="51"/>
        <v>4.6751704457434839E-7</v>
      </c>
      <c r="C278" s="8">
        <f t="shared" si="51"/>
        <v>1.7835252450591774E-5</v>
      </c>
      <c r="D278" s="8">
        <f t="shared" si="51"/>
        <v>2.9591011856330184E-4</v>
      </c>
      <c r="E278" s="8">
        <f t="shared" si="51"/>
        <v>2.5793876353135243E-3</v>
      </c>
      <c r="F278" s="8">
        <f t="shared" si="51"/>
        <v>1.3611515780638406E-2</v>
      </c>
      <c r="H278" s="7">
        <v>266</v>
      </c>
      <c r="I278" s="8">
        <f t="shared" si="52"/>
        <v>0.10000042076534012</v>
      </c>
      <c r="J278" s="8">
        <f t="shared" si="53"/>
        <v>0.10001605172720554</v>
      </c>
      <c r="K278" s="8">
        <f t="shared" si="54"/>
        <v>0.10026631910670698</v>
      </c>
      <c r="L278" s="8">
        <f t="shared" si="55"/>
        <v>0.10232144887178218</v>
      </c>
      <c r="M278" s="8">
        <f t="shared" si="56"/>
        <v>0.11225036420257457</v>
      </c>
      <c r="AC278" s="20">
        <f t="shared" si="50"/>
        <v>3698.876482041273</v>
      </c>
      <c r="AD278" s="19">
        <f t="shared" si="57"/>
        <v>134.16398866641748</v>
      </c>
      <c r="AE278" s="19">
        <f t="shared" si="58"/>
        <v>134.16398866641748</v>
      </c>
    </row>
    <row r="279" spans="1:31" ht="15" customHeight="1" x14ac:dyDescent="0.2">
      <c r="A279" s="12">
        <v>267</v>
      </c>
      <c r="B279" s="9">
        <f t="shared" si="51"/>
        <v>4.4034049642494667E-7</v>
      </c>
      <c r="C279" s="9">
        <f t="shared" si="51"/>
        <v>1.703005818844253E-5</v>
      </c>
      <c r="D279" s="9">
        <f t="shared" si="51"/>
        <v>2.8555260023922357E-4</v>
      </c>
      <c r="E279" s="9">
        <f t="shared" si="51"/>
        <v>2.5095743058264554E-3</v>
      </c>
      <c r="F279" s="9">
        <f t="shared" si="51"/>
        <v>1.3328725579219844E-2</v>
      </c>
      <c r="H279" s="12">
        <v>267</v>
      </c>
      <c r="I279" s="9">
        <f t="shared" si="52"/>
        <v>0.10000039630644679</v>
      </c>
      <c r="J279" s="9">
        <f t="shared" si="53"/>
        <v>0.10001532705236961</v>
      </c>
      <c r="K279" s="9">
        <f t="shared" si="54"/>
        <v>0.1002569973402153</v>
      </c>
      <c r="L279" s="9">
        <f t="shared" si="55"/>
        <v>0.10225861687524382</v>
      </c>
      <c r="M279" s="9">
        <f t="shared" si="56"/>
        <v>0.11199585302129786</v>
      </c>
      <c r="AC279" s="20">
        <f t="shared" si="50"/>
        <v>3569.4075029902947</v>
      </c>
      <c r="AD279" s="19">
        <f t="shared" si="57"/>
        <v>129.46897905097831</v>
      </c>
      <c r="AE279" s="19">
        <f t="shared" si="58"/>
        <v>129.46897905097831</v>
      </c>
    </row>
    <row r="280" spans="1:31" ht="15" customHeight="1" x14ac:dyDescent="0.2">
      <c r="A280" s="7">
        <v>268</v>
      </c>
      <c r="B280" s="8">
        <f t="shared" si="51"/>
        <v>4.1474370788141165E-7</v>
      </c>
      <c r="C280" s="8">
        <f t="shared" si="51"/>
        <v>1.6261214966472078E-5</v>
      </c>
      <c r="D280" s="8">
        <f t="shared" si="51"/>
        <v>2.7555754417616523E-4</v>
      </c>
      <c r="E280" s="8">
        <f t="shared" si="51"/>
        <v>2.4416471044958954E-3</v>
      </c>
      <c r="F280" s="8">
        <f t="shared" si="51"/>
        <v>1.3051753104588426E-2</v>
      </c>
      <c r="H280" s="7">
        <v>268</v>
      </c>
      <c r="I280" s="8">
        <f t="shared" si="52"/>
        <v>0.1000003732693371</v>
      </c>
      <c r="J280" s="8">
        <f t="shared" si="53"/>
        <v>0.10001463509346983</v>
      </c>
      <c r="K280" s="8">
        <f t="shared" si="54"/>
        <v>0.10024800178975855</v>
      </c>
      <c r="L280" s="8">
        <f t="shared" si="55"/>
        <v>0.10219748239404632</v>
      </c>
      <c r="M280" s="8">
        <f t="shared" si="56"/>
        <v>0.11174657779412958</v>
      </c>
      <c r="AC280" s="20">
        <f t="shared" si="50"/>
        <v>3444.4693022020656</v>
      </c>
      <c r="AD280" s="19">
        <f t="shared" si="57"/>
        <v>124.9382007882291</v>
      </c>
      <c r="AE280" s="19">
        <f t="shared" si="58"/>
        <v>124.9382007882291</v>
      </c>
    </row>
    <row r="281" spans="1:31" ht="15" customHeight="1" x14ac:dyDescent="0.2">
      <c r="A281" s="12">
        <v>269</v>
      </c>
      <c r="B281" s="9">
        <f t="shared" si="51"/>
        <v>3.9063484833643382E-7</v>
      </c>
      <c r="C281" s="9">
        <f t="shared" si="51"/>
        <v>1.5527081731060226E-5</v>
      </c>
      <c r="D281" s="9">
        <f t="shared" si="51"/>
        <v>2.6591227107411377E-4</v>
      </c>
      <c r="E281" s="9">
        <f t="shared" si="51"/>
        <v>2.3755552574401114E-3</v>
      </c>
      <c r="F281" s="9">
        <f t="shared" si="51"/>
        <v>1.2780481035308374E-2</v>
      </c>
      <c r="H281" s="12">
        <v>269</v>
      </c>
      <c r="I281" s="9">
        <f t="shared" si="52"/>
        <v>0.10000035157136351</v>
      </c>
      <c r="J281" s="9">
        <f t="shared" si="53"/>
        <v>0.10001397437355795</v>
      </c>
      <c r="K281" s="9">
        <f t="shared" si="54"/>
        <v>0.10023932104396671</v>
      </c>
      <c r="L281" s="9">
        <f t="shared" si="55"/>
        <v>0.1021379997316961</v>
      </c>
      <c r="M281" s="9">
        <f t="shared" si="56"/>
        <v>0.11150243293177754</v>
      </c>
      <c r="AC281" s="20">
        <f t="shared" si="50"/>
        <v>3323.9033884264222</v>
      </c>
      <c r="AD281" s="19">
        <f t="shared" si="57"/>
        <v>120.56591377564337</v>
      </c>
      <c r="AE281" s="19">
        <f t="shared" si="58"/>
        <v>120.56591377564337</v>
      </c>
    </row>
    <row r="282" spans="1:31" ht="15" customHeight="1" x14ac:dyDescent="0.2">
      <c r="A282" s="7">
        <v>270</v>
      </c>
      <c r="B282" s="8">
        <f t="shared" si="51"/>
        <v>3.6792742524212131E-7</v>
      </c>
      <c r="C282" s="8">
        <f t="shared" si="51"/>
        <v>1.4826091509900406E-5</v>
      </c>
      <c r="D282" s="8">
        <f t="shared" si="51"/>
        <v>2.5660454481723105E-4</v>
      </c>
      <c r="E282" s="8">
        <f t="shared" si="51"/>
        <v>2.3112493478099627E-3</v>
      </c>
      <c r="F282" s="8">
        <f t="shared" si="51"/>
        <v>1.2514794318553723E-2</v>
      </c>
      <c r="H282" s="7">
        <v>270</v>
      </c>
      <c r="I282" s="8">
        <f t="shared" si="52"/>
        <v>0.10000033113468272</v>
      </c>
      <c r="J282" s="8">
        <f t="shared" si="53"/>
        <v>0.10001334348235892</v>
      </c>
      <c r="K282" s="8">
        <f t="shared" si="54"/>
        <v>0.10023094409033552</v>
      </c>
      <c r="L282" s="8">
        <f t="shared" si="55"/>
        <v>0.10208012441302897</v>
      </c>
      <c r="M282" s="8">
        <f t="shared" si="56"/>
        <v>0.11126331488669836</v>
      </c>
      <c r="AC282" s="20">
        <f t="shared" si="50"/>
        <v>3207.5568102153884</v>
      </c>
      <c r="AD282" s="19">
        <f t="shared" si="57"/>
        <v>116.34657821103383</v>
      </c>
      <c r="AE282" s="19">
        <f t="shared" si="58"/>
        <v>116.34657821103383</v>
      </c>
    </row>
    <row r="283" spans="1:31" ht="15" customHeight="1" x14ac:dyDescent="0.2">
      <c r="A283" s="12">
        <v>271</v>
      </c>
      <c r="B283" s="9">
        <f t="shared" si="51"/>
        <v>3.4653997381244953E-7</v>
      </c>
      <c r="C283" s="9">
        <f t="shared" si="51"/>
        <v>1.4156748068083835E-5</v>
      </c>
      <c r="D283" s="9">
        <f t="shared" si="51"/>
        <v>2.4762255700720059E-4</v>
      </c>
      <c r="E283" s="9">
        <f t="shared" si="51"/>
        <v>2.2486812800425315E-3</v>
      </c>
      <c r="F283" s="9">
        <f t="shared" si="51"/>
        <v>1.2254580130271676E-2</v>
      </c>
      <c r="H283" s="12">
        <v>271</v>
      </c>
      <c r="I283" s="9">
        <f t="shared" si="52"/>
        <v>0.10000031188597644</v>
      </c>
      <c r="J283" s="9">
        <f t="shared" si="53"/>
        <v>0.10001274107326127</v>
      </c>
      <c r="K283" s="9">
        <f t="shared" si="54"/>
        <v>0.10022286030130649</v>
      </c>
      <c r="L283" s="9">
        <f t="shared" si="55"/>
        <v>0.10202381315203829</v>
      </c>
      <c r="M283" s="9">
        <f t="shared" si="56"/>
        <v>0.11102912211724451</v>
      </c>
      <c r="AC283" s="20">
        <f t="shared" si="50"/>
        <v>3095.2819625900074</v>
      </c>
      <c r="AD283" s="19">
        <f t="shared" si="57"/>
        <v>112.27484762538097</v>
      </c>
      <c r="AE283" s="19">
        <f t="shared" si="58"/>
        <v>112.27484762538097</v>
      </c>
    </row>
    <row r="284" spans="1:31" ht="15" customHeight="1" x14ac:dyDescent="0.2">
      <c r="A284" s="7">
        <v>272</v>
      </c>
      <c r="B284" s="8">
        <f t="shared" si="51"/>
        <v>3.2639576476296641E-7</v>
      </c>
      <c r="C284" s="8">
        <f t="shared" si="51"/>
        <v>1.3517622715094922E-5</v>
      </c>
      <c r="D284" s="8">
        <f t="shared" si="51"/>
        <v>2.3895491203468149E-4</v>
      </c>
      <c r="E284" s="8">
        <f t="shared" si="51"/>
        <v>2.1878042450282917E-3</v>
      </c>
      <c r="F284" s="8">
        <f t="shared" si="51"/>
        <v>1.1999727835874722E-2</v>
      </c>
      <c r="H284" s="7">
        <v>272</v>
      </c>
      <c r="I284" s="8">
        <f t="shared" si="52"/>
        <v>0.1000002937561883</v>
      </c>
      <c r="J284" s="8">
        <f t="shared" si="53"/>
        <v>0.10001216586044359</v>
      </c>
      <c r="K284" s="8">
        <f t="shared" si="54"/>
        <v>0.10021505942083121</v>
      </c>
      <c r="L284" s="8">
        <f t="shared" si="55"/>
        <v>0.10196902382052547</v>
      </c>
      <c r="M284" s="8">
        <f t="shared" si="56"/>
        <v>0.11079975505228726</v>
      </c>
      <c r="AC284" s="20">
        <f t="shared" si="50"/>
        <v>2986.9364004335184</v>
      </c>
      <c r="AD284" s="19">
        <f t="shared" si="57"/>
        <v>108.345562156489</v>
      </c>
      <c r="AE284" s="19">
        <f t="shared" si="58"/>
        <v>108.345562156489</v>
      </c>
    </row>
    <row r="285" spans="1:31" ht="15" customHeight="1" x14ac:dyDescent="0.2">
      <c r="A285" s="12">
        <v>273</v>
      </c>
      <c r="B285" s="9">
        <f t="shared" si="51"/>
        <v>3.074225290393594E-7</v>
      </c>
      <c r="C285" s="9">
        <f t="shared" si="51"/>
        <v>1.2907351255912189E-5</v>
      </c>
      <c r="D285" s="9">
        <f t="shared" si="51"/>
        <v>2.305906126702702E-4</v>
      </c>
      <c r="E285" s="9">
        <f t="shared" si="51"/>
        <v>2.1285726861700448E-3</v>
      </c>
      <c r="F285" s="9">
        <f t="shared" si="51"/>
        <v>1.1750128951462456E-2</v>
      </c>
      <c r="H285" s="12">
        <v>273</v>
      </c>
      <c r="I285" s="9">
        <f t="shared" si="52"/>
        <v>0.10000027668027614</v>
      </c>
      <c r="J285" s="9">
        <f t="shared" si="53"/>
        <v>0.10001161661613032</v>
      </c>
      <c r="K285" s="9">
        <f t="shared" si="54"/>
        <v>0.10020753155140324</v>
      </c>
      <c r="L285" s="9">
        <f t="shared" si="55"/>
        <v>0.10191571541755305</v>
      </c>
      <c r="M285" s="9">
        <f t="shared" si="56"/>
        <v>0.11057511605631622</v>
      </c>
      <c r="AC285" s="20">
        <f t="shared" si="50"/>
        <v>2882.3826583783775</v>
      </c>
      <c r="AD285" s="19">
        <f t="shared" si="57"/>
        <v>104.5537420551409</v>
      </c>
      <c r="AE285" s="19">
        <f t="shared" si="58"/>
        <v>104.5537420551409</v>
      </c>
    </row>
    <row r="286" spans="1:31" ht="15" customHeight="1" x14ac:dyDescent="0.2">
      <c r="A286" s="7">
        <v>274</v>
      </c>
      <c r="B286" s="8">
        <f t="shared" si="51"/>
        <v>2.8955219854724975E-7</v>
      </c>
      <c r="C286" s="8">
        <f t="shared" si="51"/>
        <v>1.2324631079710783E-5</v>
      </c>
      <c r="D286" s="8">
        <f t="shared" si="51"/>
        <v>2.2251904615698507E-4</v>
      </c>
      <c r="E286" s="8">
        <f t="shared" si="51"/>
        <v>2.070942266312133E-3</v>
      </c>
      <c r="F286" s="8">
        <f t="shared" si="51"/>
        <v>1.150567710557299E-2</v>
      </c>
      <c r="H286" s="7">
        <v>274</v>
      </c>
      <c r="I286" s="8">
        <f t="shared" si="52"/>
        <v>0.1000002605969787</v>
      </c>
      <c r="J286" s="8">
        <f t="shared" si="53"/>
        <v>0.10001109216797174</v>
      </c>
      <c r="K286" s="8">
        <f t="shared" si="54"/>
        <v>0.10020026714154129</v>
      </c>
      <c r="L286" s="8">
        <f t="shared" si="55"/>
        <v>0.10186384803968093</v>
      </c>
      <c r="M286" s="8">
        <f t="shared" si="56"/>
        <v>0.11035510939501569</v>
      </c>
      <c r="AC286" s="20">
        <f t="shared" si="50"/>
        <v>2781.4880769623132</v>
      </c>
      <c r="AD286" s="19">
        <f t="shared" si="57"/>
        <v>100.89458141606428</v>
      </c>
      <c r="AE286" s="19">
        <f t="shared" si="58"/>
        <v>100.89458141606428</v>
      </c>
    </row>
    <row r="287" spans="1:31" ht="15" customHeight="1" x14ac:dyDescent="0.2">
      <c r="A287" s="12">
        <v>275</v>
      </c>
      <c r="B287" s="9">
        <f t="shared" si="51"/>
        <v>2.7272066195318273E-7</v>
      </c>
      <c r="C287" s="9">
        <f t="shared" si="51"/>
        <v>1.1768218379960523E-5</v>
      </c>
      <c r="D287" s="9">
        <f t="shared" si="51"/>
        <v>2.1472997078693257E-4</v>
      </c>
      <c r="E287" s="9">
        <f t="shared" si="51"/>
        <v>2.0148698355190895E-3</v>
      </c>
      <c r="F287" s="9">
        <f t="shared" si="51"/>
        <v>1.1266268001464323E-2</v>
      </c>
      <c r="H287" s="12">
        <v>275</v>
      </c>
      <c r="I287" s="9">
        <f t="shared" si="52"/>
        <v>0.10000024544859576</v>
      </c>
      <c r="J287" s="9">
        <f t="shared" si="53"/>
        <v>0.10001059139654198</v>
      </c>
      <c r="K287" s="9">
        <f t="shared" si="54"/>
        <v>0.10019325697370825</v>
      </c>
      <c r="L287" s="9">
        <f t="shared" si="55"/>
        <v>0.10181338285196719</v>
      </c>
      <c r="M287" s="9">
        <f t="shared" si="56"/>
        <v>0.11013964120131789</v>
      </c>
      <c r="AC287" s="20">
        <f t="shared" si="50"/>
        <v>2684.1246348366572</v>
      </c>
      <c r="AD287" s="19">
        <f t="shared" si="57"/>
        <v>97.363442125656093</v>
      </c>
      <c r="AE287" s="19">
        <f t="shared" si="58"/>
        <v>97.363442125656093</v>
      </c>
    </row>
    <row r="288" spans="1:31" ht="15" customHeight="1" x14ac:dyDescent="0.2">
      <c r="A288" s="7">
        <v>276</v>
      </c>
      <c r="B288" s="8">
        <f t="shared" si="51"/>
        <v>2.5686753468065688E-7</v>
      </c>
      <c r="C288" s="8">
        <f t="shared" si="51"/>
        <v>1.1236925499988964E-5</v>
      </c>
      <c r="D288" s="8">
        <f t="shared" si="51"/>
        <v>2.0721350294537451E-4</v>
      </c>
      <c r="E288" s="8">
        <f t="shared" si="51"/>
        <v>1.9603133996830939E-3</v>
      </c>
      <c r="F288" s="8">
        <f t="shared" si="51"/>
        <v>1.1031799379924642E-2</v>
      </c>
      <c r="H288" s="7">
        <v>276</v>
      </c>
      <c r="I288" s="8">
        <f t="shared" si="52"/>
        <v>0.10000023118078122</v>
      </c>
      <c r="J288" s="8">
        <f t="shared" si="53"/>
        <v>0.10001011323294999</v>
      </c>
      <c r="K288" s="8">
        <f t="shared" si="54"/>
        <v>0.10018649215265084</v>
      </c>
      <c r="L288" s="8">
        <f t="shared" si="55"/>
        <v>0.10176428205971479</v>
      </c>
      <c r="M288" s="8">
        <f t="shared" si="56"/>
        <v>0.10992861944193219</v>
      </c>
      <c r="AC288" s="20">
        <f t="shared" si="50"/>
        <v>2590.1687868171816</v>
      </c>
      <c r="AD288" s="19">
        <f t="shared" si="57"/>
        <v>93.955848019475525</v>
      </c>
      <c r="AE288" s="19">
        <f t="shared" si="58"/>
        <v>93.955848019475525</v>
      </c>
    </row>
    <row r="289" spans="1:31" ht="15" customHeight="1" x14ac:dyDescent="0.2">
      <c r="A289" s="12">
        <v>277</v>
      </c>
      <c r="B289" s="9">
        <f t="shared" si="51"/>
        <v>2.4193594227612036E-7</v>
      </c>
      <c r="C289" s="9">
        <f t="shared" si="51"/>
        <v>1.0729618398350324E-5</v>
      </c>
      <c r="D289" s="9">
        <f t="shared" si="51"/>
        <v>1.999601046060197E-4</v>
      </c>
      <c r="E289" s="9">
        <f t="shared" si="51"/>
        <v>1.9072320899402118E-3</v>
      </c>
      <c r="F289" s="9">
        <f t="shared" si="51"/>
        <v>1.080217098261094E-2</v>
      </c>
      <c r="H289" s="12">
        <v>277</v>
      </c>
      <c r="I289" s="9">
        <f t="shared" si="52"/>
        <v>0.10000021774234806</v>
      </c>
      <c r="J289" s="9">
        <f t="shared" si="53"/>
        <v>0.10000965665655852</v>
      </c>
      <c r="K289" s="9">
        <f t="shared" si="54"/>
        <v>0.10017996409414542</v>
      </c>
      <c r="L289" s="9">
        <f t="shared" si="55"/>
        <v>0.1017165088809462</v>
      </c>
      <c r="M289" s="9">
        <f t="shared" si="56"/>
        <v>0.10972195388434985</v>
      </c>
      <c r="AC289" s="20">
        <f t="shared" si="50"/>
        <v>2499.5013075752463</v>
      </c>
      <c r="AD289" s="19">
        <f t="shared" si="57"/>
        <v>90.667479241935325</v>
      </c>
      <c r="AE289" s="19">
        <f t="shared" si="58"/>
        <v>90.667479241935325</v>
      </c>
    </row>
    <row r="290" spans="1:31" ht="15" customHeight="1" x14ac:dyDescent="0.2">
      <c r="A290" s="7">
        <v>278</v>
      </c>
      <c r="B290" s="8">
        <f t="shared" si="51"/>
        <v>2.2787231636770934E-7</v>
      </c>
      <c r="C290" s="8">
        <f t="shared" si="51"/>
        <v>1.0245214228593054E-5</v>
      </c>
      <c r="D290" s="8">
        <f t="shared" si="51"/>
        <v>1.9296057126190179E-4</v>
      </c>
      <c r="E290" s="8">
        <f t="shared" si="51"/>
        <v>1.8555861328756701E-3</v>
      </c>
      <c r="F290" s="8">
        <f t="shared" si="51"/>
        <v>1.0577284515914553E-2</v>
      </c>
      <c r="H290" s="7">
        <v>278</v>
      </c>
      <c r="I290" s="8">
        <f t="shared" si="52"/>
        <v>0.10000020508508474</v>
      </c>
      <c r="J290" s="8">
        <f t="shared" si="53"/>
        <v>0.10000922069280574</v>
      </c>
      <c r="K290" s="8">
        <f t="shared" si="54"/>
        <v>0.10017366451413572</v>
      </c>
      <c r="L290" s="8">
        <f t="shared" si="55"/>
        <v>0.1016700275195881</v>
      </c>
      <c r="M290" s="8">
        <f t="shared" si="56"/>
        <v>0.10951955606432311</v>
      </c>
      <c r="AC290" s="20">
        <f t="shared" si="50"/>
        <v>2412.0071407737723</v>
      </c>
      <c r="AD290" s="19">
        <f t="shared" si="57"/>
        <v>87.494166801473966</v>
      </c>
      <c r="AE290" s="19">
        <f t="shared" si="58"/>
        <v>87.494166801473966</v>
      </c>
    </row>
    <row r="291" spans="1:31" ht="15" customHeight="1" x14ac:dyDescent="0.2">
      <c r="A291" s="12">
        <v>279</v>
      </c>
      <c r="B291" s="9">
        <f t="shared" si="51"/>
        <v>2.1462620248475023E-7</v>
      </c>
      <c r="C291" s="9">
        <f t="shared" si="51"/>
        <v>9.7826790282646505E-6</v>
      </c>
      <c r="D291" s="9">
        <f t="shared" si="51"/>
        <v>1.8620602027674067E-4</v>
      </c>
      <c r="E291" s="9">
        <f t="shared" si="51"/>
        <v>1.8053368214989633E-3</v>
      </c>
      <c r="F291" s="9">
        <f t="shared" si="51"/>
        <v>1.0357043615351865E-2</v>
      </c>
      <c r="H291" s="12">
        <v>279</v>
      </c>
      <c r="I291" s="9">
        <f t="shared" si="52"/>
        <v>0.10000019316358225</v>
      </c>
      <c r="J291" s="9">
        <f t="shared" si="53"/>
        <v>0.10000880441112545</v>
      </c>
      <c r="K291" s="9">
        <f t="shared" si="54"/>
        <v>0.10016758541824908</v>
      </c>
      <c r="L291" s="9">
        <f t="shared" si="55"/>
        <v>0.10162480313934907</v>
      </c>
      <c r="M291" s="9">
        <f t="shared" si="56"/>
        <v>0.10932133925381668</v>
      </c>
      <c r="AC291" s="20">
        <f t="shared" si="50"/>
        <v>2327.5752534592584</v>
      </c>
      <c r="AD291" s="19">
        <f t="shared" si="57"/>
        <v>84.431887314513915</v>
      </c>
      <c r="AE291" s="19">
        <f t="shared" si="58"/>
        <v>84.431887314513915</v>
      </c>
    </row>
    <row r="292" spans="1:31" ht="15" customHeight="1" x14ac:dyDescent="0.2">
      <c r="A292" s="7">
        <v>280</v>
      </c>
      <c r="B292" s="8">
        <f t="shared" si="51"/>
        <v>2.0215007904856319E-7</v>
      </c>
      <c r="C292" s="8">
        <f t="shared" si="51"/>
        <v>9.3410255122249103E-6</v>
      </c>
      <c r="D292" s="8">
        <f t="shared" si="51"/>
        <v>1.796878796422123E-4</v>
      </c>
      <c r="E292" s="8">
        <f t="shared" si="51"/>
        <v>1.7564464869698688E-3</v>
      </c>
      <c r="F292" s="8">
        <f t="shared" si="51"/>
        <v>1.0141353810478542E-2</v>
      </c>
      <c r="H292" s="7">
        <v>280</v>
      </c>
      <c r="I292" s="8">
        <f t="shared" si="52"/>
        <v>0.10000018193507115</v>
      </c>
      <c r="J292" s="8">
        <f t="shared" si="53"/>
        <v>0.10000840692296101</v>
      </c>
      <c r="K292" s="8">
        <f t="shared" si="54"/>
        <v>0.10016171909167799</v>
      </c>
      <c r="L292" s="8">
        <f t="shared" si="55"/>
        <v>0.10158080183827289</v>
      </c>
      <c r="M292" s="8">
        <f t="shared" si="56"/>
        <v>0.1091272184294307</v>
      </c>
      <c r="AC292" s="20">
        <f t="shared" si="50"/>
        <v>2246.098495527654</v>
      </c>
      <c r="AD292" s="19">
        <f t="shared" si="57"/>
        <v>81.476757931604425</v>
      </c>
      <c r="AE292" s="19">
        <f t="shared" si="58"/>
        <v>81.476757931604425</v>
      </c>
    </row>
    <row r="293" spans="1:31" ht="15" customHeight="1" x14ac:dyDescent="0.2">
      <c r="A293" s="12">
        <v>281</v>
      </c>
      <c r="B293" s="9">
        <f t="shared" si="51"/>
        <v>1.9039918688519874E-7</v>
      </c>
      <c r="C293" s="9">
        <f t="shared" si="51"/>
        <v>8.9193109655596026E-6</v>
      </c>
      <c r="D293" s="9">
        <f t="shared" si="51"/>
        <v>1.7339787712704379E-4</v>
      </c>
      <c r="E293" s="9">
        <f t="shared" si="51"/>
        <v>1.7088784710569884E-3</v>
      </c>
      <c r="F293" s="9">
        <f t="shared" si="51"/>
        <v>9.9301224903246069E-3</v>
      </c>
      <c r="H293" s="12">
        <v>281</v>
      </c>
      <c r="I293" s="9">
        <f t="shared" si="52"/>
        <v>0.1000001713592682</v>
      </c>
      <c r="J293" s="9">
        <f t="shared" si="53"/>
        <v>0.10000802737986901</v>
      </c>
      <c r="K293" s="9">
        <f t="shared" si="54"/>
        <v>0.10015605808941434</v>
      </c>
      <c r="L293" s="9">
        <f t="shared" si="55"/>
        <v>0.1015379906239513</v>
      </c>
      <c r="M293" s="9">
        <f t="shared" si="56"/>
        <v>0.10893711024129216</v>
      </c>
      <c r="AC293" s="20">
        <f t="shared" si="50"/>
        <v>2167.4734640880474</v>
      </c>
      <c r="AD293" s="19">
        <f t="shared" si="57"/>
        <v>78.625031439606573</v>
      </c>
      <c r="AE293" s="19">
        <f t="shared" si="58"/>
        <v>78.625031439606573</v>
      </c>
    </row>
    <row r="294" spans="1:31" ht="15" customHeight="1" x14ac:dyDescent="0.2">
      <c r="A294" s="7">
        <v>282</v>
      </c>
      <c r="B294" s="8">
        <f t="shared" si="51"/>
        <v>1.793313686484656E-7</v>
      </c>
      <c r="C294" s="8">
        <f t="shared" si="51"/>
        <v>8.5166352316014844E-6</v>
      </c>
      <c r="D294" s="8">
        <f t="shared" si="51"/>
        <v>1.6732802980434265E-4</v>
      </c>
      <c r="E294" s="8">
        <f t="shared" si="51"/>
        <v>1.6625970993107125E-3</v>
      </c>
      <c r="F294" s="8">
        <f t="shared" si="51"/>
        <v>9.7232588693483019E-3</v>
      </c>
      <c r="H294" s="7">
        <v>282</v>
      </c>
      <c r="I294" s="8">
        <f t="shared" si="52"/>
        <v>0.10000016139823178</v>
      </c>
      <c r="J294" s="8">
        <f t="shared" si="53"/>
        <v>0.10000766497170845</v>
      </c>
      <c r="K294" s="8">
        <f t="shared" si="54"/>
        <v>0.10015059522682392</v>
      </c>
      <c r="L294" s="8">
        <f t="shared" si="55"/>
        <v>0.10149633738937965</v>
      </c>
      <c r="M294" s="8">
        <f t="shared" si="56"/>
        <v>0.10875093298241348</v>
      </c>
      <c r="AC294" s="20">
        <f t="shared" si="50"/>
        <v>2091.6003725542832</v>
      </c>
      <c r="AD294" s="19">
        <f t="shared" si="57"/>
        <v>75.873091533764182</v>
      </c>
      <c r="AE294" s="19">
        <f t="shared" si="58"/>
        <v>75.873091533764182</v>
      </c>
    </row>
    <row r="295" spans="1:31" ht="15" customHeight="1" x14ac:dyDescent="0.2">
      <c r="A295" s="12">
        <v>283</v>
      </c>
      <c r="B295" s="9">
        <f t="shared" si="51"/>
        <v>1.6890691757719057E-7</v>
      </c>
      <c r="C295" s="9">
        <f t="shared" si="51"/>
        <v>8.1321387907652383E-6</v>
      </c>
      <c r="D295" s="9">
        <f t="shared" si="51"/>
        <v>1.6147063394402622E-4</v>
      </c>
      <c r="E295" s="9">
        <f t="shared" si="51"/>
        <v>1.6175676549329506E-3</v>
      </c>
      <c r="F295" s="9">
        <f t="shared" si="51"/>
        <v>9.5206739539055139E-3</v>
      </c>
      <c r="H295" s="12">
        <v>283</v>
      </c>
      <c r="I295" s="9">
        <f t="shared" si="52"/>
        <v>0.10000015201622582</v>
      </c>
      <c r="J295" s="9">
        <f t="shared" si="53"/>
        <v>0.1000073189249117</v>
      </c>
      <c r="K295" s="9">
        <f t="shared" si="54"/>
        <v>0.10014532357054963</v>
      </c>
      <c r="L295" s="9">
        <f t="shared" si="55"/>
        <v>0.10145581088943967</v>
      </c>
      <c r="M295" s="9">
        <f t="shared" si="56"/>
        <v>0.10856860655851497</v>
      </c>
      <c r="AC295" s="20">
        <f t="shared" si="50"/>
        <v>2018.3829243003277</v>
      </c>
      <c r="AD295" s="19">
        <f t="shared" si="57"/>
        <v>73.217448253955581</v>
      </c>
      <c r="AE295" s="19">
        <f t="shared" si="58"/>
        <v>73.217448253955581</v>
      </c>
    </row>
    <row r="296" spans="1:31" ht="15" customHeight="1" x14ac:dyDescent="0.2">
      <c r="A296" s="7">
        <v>284</v>
      </c>
      <c r="B296" s="8">
        <f t="shared" si="51"/>
        <v>1.5908843504410881E-7</v>
      </c>
      <c r="C296" s="8">
        <f t="shared" si="51"/>
        <v>7.7650009260996115E-6</v>
      </c>
      <c r="D296" s="8">
        <f t="shared" si="51"/>
        <v>1.5581825525768132E-4</v>
      </c>
      <c r="E296" s="8">
        <f t="shared" si="51"/>
        <v>1.5737563533264238E-3</v>
      </c>
      <c r="F296" s="8">
        <f t="shared" si="51"/>
        <v>9.3222805092320511E-3</v>
      </c>
      <c r="H296" s="7">
        <v>284</v>
      </c>
      <c r="I296" s="8">
        <f t="shared" si="52"/>
        <v>0.10000014317959155</v>
      </c>
      <c r="J296" s="8">
        <f t="shared" si="53"/>
        <v>0.10000698850083349</v>
      </c>
      <c r="K296" s="8">
        <f t="shared" si="54"/>
        <v>0.10014023642973192</v>
      </c>
      <c r="L296" s="8">
        <f t="shared" si="55"/>
        <v>0.10141638071799379</v>
      </c>
      <c r="M296" s="8">
        <f t="shared" si="56"/>
        <v>0.10839005245830885</v>
      </c>
      <c r="AC296" s="20">
        <f t="shared" si="50"/>
        <v>1947.7281907210165</v>
      </c>
      <c r="AD296" s="19">
        <f t="shared" si="57"/>
        <v>70.654733579311142</v>
      </c>
      <c r="AE296" s="19">
        <f t="shared" si="58"/>
        <v>70.654733579311142</v>
      </c>
    </row>
    <row r="297" spans="1:31" ht="15" customHeight="1" x14ac:dyDescent="0.2">
      <c r="A297" s="12">
        <v>285</v>
      </c>
      <c r="B297" s="9">
        <f t="shared" si="51"/>
        <v>1.4984069638533978E-7</v>
      </c>
      <c r="C297" s="9">
        <f t="shared" si="51"/>
        <v>7.4144379716419031E-6</v>
      </c>
      <c r="D297" s="9">
        <f t="shared" si="51"/>
        <v>1.5036371948360674E-4</v>
      </c>
      <c r="E297" s="9">
        <f t="shared" si="51"/>
        <v>1.5311303173065264E-3</v>
      </c>
      <c r="F297" s="9">
        <f t="shared" si="51"/>
        <v>9.1279930269352588E-3</v>
      </c>
      <c r="H297" s="12">
        <v>285</v>
      </c>
      <c r="I297" s="9">
        <f t="shared" si="52"/>
        <v>0.10000013485662675</v>
      </c>
      <c r="J297" s="9">
        <f t="shared" si="53"/>
        <v>0.10000667299417448</v>
      </c>
      <c r="K297" s="9">
        <f t="shared" si="54"/>
        <v>0.10013532734753525</v>
      </c>
      <c r="L297" s="9">
        <f t="shared" si="55"/>
        <v>0.10137801728557588</v>
      </c>
      <c r="M297" s="9">
        <f t="shared" si="56"/>
        <v>0.10821519372424174</v>
      </c>
      <c r="AC297" s="20">
        <f t="shared" si="50"/>
        <v>1879.5464935450841</v>
      </c>
      <c r="AD297" s="19">
        <f t="shared" si="57"/>
        <v>68.181697175932413</v>
      </c>
      <c r="AE297" s="19">
        <f t="shared" si="58"/>
        <v>68.181697175932413</v>
      </c>
    </row>
    <row r="298" spans="1:31" ht="15" customHeight="1" x14ac:dyDescent="0.2">
      <c r="A298" s="7">
        <v>286</v>
      </c>
      <c r="B298" s="8">
        <f t="shared" si="51"/>
        <v>1.4113052452910566E-7</v>
      </c>
      <c r="C298" s="8">
        <f t="shared" si="51"/>
        <v>7.0797016398393629E-6</v>
      </c>
      <c r="D298" s="8">
        <f t="shared" si="51"/>
        <v>1.451001033002313E-4</v>
      </c>
      <c r="E298" s="8">
        <f t="shared" si="51"/>
        <v>1.489657552959354E-3</v>
      </c>
      <c r="F298" s="8">
        <f t="shared" si="51"/>
        <v>8.9377276929916705E-3</v>
      </c>
      <c r="H298" s="7">
        <v>286</v>
      </c>
      <c r="I298" s="8">
        <f t="shared" si="52"/>
        <v>0.10000012701747209</v>
      </c>
      <c r="J298" s="8">
        <f t="shared" si="53"/>
        <v>0.10000637173147586</v>
      </c>
      <c r="K298" s="8">
        <f t="shared" si="54"/>
        <v>0.10013059009297022</v>
      </c>
      <c r="L298" s="8">
        <f t="shared" si="55"/>
        <v>0.10134069179766342</v>
      </c>
      <c r="M298" s="8">
        <f t="shared" si="56"/>
        <v>0.10804395492369251</v>
      </c>
      <c r="AC298" s="20">
        <f t="shared" si="50"/>
        <v>1813.7512912528912</v>
      </c>
      <c r="AD298" s="19">
        <f t="shared" si="57"/>
        <v>65.795202292192926</v>
      </c>
      <c r="AE298" s="19">
        <f t="shared" si="58"/>
        <v>65.795202292192926</v>
      </c>
    </row>
    <row r="299" spans="1:31" ht="15" customHeight="1" x14ac:dyDescent="0.2">
      <c r="A299" s="12">
        <v>287</v>
      </c>
      <c r="B299" s="9">
        <f t="shared" si="51"/>
        <v>1.3292667097032881E-7</v>
      </c>
      <c r="C299" s="9">
        <f t="shared" si="51"/>
        <v>6.7600774244678723E-6</v>
      </c>
      <c r="D299" s="9">
        <f t="shared" si="51"/>
        <v>1.400207255564852E-4</v>
      </c>
      <c r="E299" s="9">
        <f t="shared" si="51"/>
        <v>1.4493069261296706E-3</v>
      </c>
      <c r="F299" s="9">
        <f t="shared" si="51"/>
        <v>8.7514023562467839E-3</v>
      </c>
      <c r="H299" s="12">
        <v>287</v>
      </c>
      <c r="I299" s="9">
        <f t="shared" si="52"/>
        <v>0.10000011963400388</v>
      </c>
      <c r="J299" s="9">
        <f t="shared" si="53"/>
        <v>0.10000608406968203</v>
      </c>
      <c r="K299" s="9">
        <f t="shared" si="54"/>
        <v>0.10012601865300085</v>
      </c>
      <c r="L299" s="9">
        <f t="shared" si="55"/>
        <v>0.10130437623351671</v>
      </c>
      <c r="M299" s="9">
        <f t="shared" si="56"/>
        <v>0.10787626212062211</v>
      </c>
      <c r="AC299" s="20">
        <f t="shared" si="50"/>
        <v>1750.2590694560652</v>
      </c>
      <c r="AD299" s="19">
        <f t="shared" si="57"/>
        <v>63.492221796826016</v>
      </c>
      <c r="AE299" s="19">
        <f t="shared" si="58"/>
        <v>63.492221796826016</v>
      </c>
    </row>
    <row r="300" spans="1:31" ht="15" customHeight="1" x14ac:dyDescent="0.2">
      <c r="A300" s="7">
        <v>288</v>
      </c>
      <c r="B300" s="8">
        <f t="shared" si="51"/>
        <v>1.2519970366409902E-7</v>
      </c>
      <c r="C300" s="8">
        <f t="shared" si="51"/>
        <v>6.4548830756419353E-6</v>
      </c>
      <c r="D300" s="8">
        <f t="shared" si="51"/>
        <v>1.3511913880811748E-4</v>
      </c>
      <c r="E300" s="8">
        <f t="shared" si="51"/>
        <v>1.4100481395231156E-3</v>
      </c>
      <c r="F300" s="8">
        <f t="shared" si="51"/>
        <v>8.568936497413384E-3</v>
      </c>
      <c r="H300" s="7">
        <v>288</v>
      </c>
      <c r="I300" s="8">
        <f t="shared" si="52"/>
        <v>0.1000001126797333</v>
      </c>
      <c r="J300" s="8">
        <f t="shared" si="53"/>
        <v>0.10000580939476808</v>
      </c>
      <c r="K300" s="8">
        <f t="shared" si="54"/>
        <v>0.10012160722492731</v>
      </c>
      <c r="L300" s="8">
        <f t="shared" si="55"/>
        <v>0.10126904332557081</v>
      </c>
      <c r="M300" s="8">
        <f t="shared" si="56"/>
        <v>0.10771204284767205</v>
      </c>
      <c r="AC300" s="20">
        <f t="shared" si="50"/>
        <v>1688.9892351014685</v>
      </c>
      <c r="AD300" s="19">
        <f t="shared" si="57"/>
        <v>61.269834354596696</v>
      </c>
      <c r="AE300" s="19">
        <f t="shared" si="58"/>
        <v>61.269834354596696</v>
      </c>
    </row>
    <row r="301" spans="1:31" ht="15" customHeight="1" x14ac:dyDescent="0.2">
      <c r="A301" s="12">
        <v>289</v>
      </c>
      <c r="B301" s="9">
        <f t="shared" si="51"/>
        <v>1.1792190143582133E-7</v>
      </c>
      <c r="C301" s="9">
        <f t="shared" si="51"/>
        <v>6.1634671436611629E-6</v>
      </c>
      <c r="D301" s="9">
        <f t="shared" si="51"/>
        <v>1.3038912114931623E-4</v>
      </c>
      <c r="E301" s="9">
        <f t="shared" si="51"/>
        <v>1.3718517104071594E-3</v>
      </c>
      <c r="F301" s="9">
        <f t="shared" si="51"/>
        <v>8.3902511985640381E-3</v>
      </c>
      <c r="H301" s="12">
        <v>289</v>
      </c>
      <c r="I301" s="9">
        <f t="shared" si="52"/>
        <v>0.1000001061297113</v>
      </c>
      <c r="J301" s="9">
        <f t="shared" si="53"/>
        <v>0.10000554712042931</v>
      </c>
      <c r="K301" s="9">
        <f t="shared" si="54"/>
        <v>0.10011735020903439</v>
      </c>
      <c r="L301" s="9">
        <f t="shared" si="55"/>
        <v>0.10123466653936646</v>
      </c>
      <c r="M301" s="9">
        <f t="shared" si="56"/>
        <v>0.10755122607870764</v>
      </c>
      <c r="AC301" s="20">
        <f t="shared" si="50"/>
        <v>1629.8640143664529</v>
      </c>
      <c r="AD301" s="19">
        <f t="shared" si="57"/>
        <v>59.125220735015546</v>
      </c>
      <c r="AE301" s="19">
        <f t="shared" si="58"/>
        <v>59.125220735015546</v>
      </c>
    </row>
    <row r="302" spans="1:31" ht="15" customHeight="1" x14ac:dyDescent="0.2">
      <c r="A302" s="7">
        <v>290</v>
      </c>
      <c r="B302" s="8">
        <f t="shared" si="51"/>
        <v>1.1106715452923864E-7</v>
      </c>
      <c r="C302" s="8">
        <f t="shared" si="51"/>
        <v>5.885207588587602E-6</v>
      </c>
      <c r="D302" s="8">
        <f t="shared" si="51"/>
        <v>1.2582466832936561E-4</v>
      </c>
      <c r="E302" s="8">
        <f t="shared" si="51"/>
        <v>1.3346889488958201E-3</v>
      </c>
      <c r="F302" s="8">
        <f t="shared" si="51"/>
        <v>8.2152691131138419E-3</v>
      </c>
      <c r="H302" s="7">
        <v>290</v>
      </c>
      <c r="I302" s="8">
        <f t="shared" si="52"/>
        <v>0.10000009996043908</v>
      </c>
      <c r="J302" s="8">
        <f t="shared" si="53"/>
        <v>0.10000529668682974</v>
      </c>
      <c r="K302" s="8">
        <f t="shared" si="54"/>
        <v>0.10011324220149644</v>
      </c>
      <c r="L302" s="8">
        <f t="shared" si="55"/>
        <v>0.10120122005400624</v>
      </c>
      <c r="M302" s="8">
        <f t="shared" si="56"/>
        <v>0.10739374220180246</v>
      </c>
      <c r="AC302" s="20">
        <f t="shared" si="50"/>
        <v>1572.8083541170702</v>
      </c>
      <c r="AD302" s="19">
        <f t="shared" si="57"/>
        <v>57.055660249382754</v>
      </c>
      <c r="AE302" s="19">
        <f t="shared" si="58"/>
        <v>57.055660249382754</v>
      </c>
    </row>
    <row r="303" spans="1:31" ht="15" customHeight="1" x14ac:dyDescent="0.2">
      <c r="A303" s="12">
        <v>291</v>
      </c>
      <c r="B303" s="9">
        <f t="shared" si="51"/>
        <v>1.0461087093553196E-7</v>
      </c>
      <c r="C303" s="9">
        <f t="shared" si="51"/>
        <v>5.6195104525863979E-6</v>
      </c>
      <c r="D303" s="9">
        <f t="shared" si="51"/>
        <v>1.2141998614442405E-4</v>
      </c>
      <c r="E303" s="9">
        <f t="shared" si="51"/>
        <v>1.2985319368033579E-3</v>
      </c>
      <c r="F303" s="9">
        <f t="shared" si="51"/>
        <v>8.0439144362887856E-3</v>
      </c>
      <c r="H303" s="12">
        <v>291</v>
      </c>
      <c r="I303" s="9">
        <f t="shared" si="52"/>
        <v>0.10000009414978385</v>
      </c>
      <c r="J303" s="9">
        <f t="shared" si="53"/>
        <v>0.10000505755940733</v>
      </c>
      <c r="K303" s="9">
        <f t="shared" si="54"/>
        <v>0.10010927798752998</v>
      </c>
      <c r="L303" s="9">
        <f t="shared" si="55"/>
        <v>0.10116867874312303</v>
      </c>
      <c r="M303" s="9">
        <f t="shared" si="56"/>
        <v>0.10723952299265992</v>
      </c>
      <c r="AC303" s="20">
        <f t="shared" si="50"/>
        <v>1517.7498268053007</v>
      </c>
      <c r="AD303" s="19">
        <f t="shared" si="57"/>
        <v>55.058527311769467</v>
      </c>
      <c r="AE303" s="19">
        <f t="shared" si="58"/>
        <v>55.058527311769467</v>
      </c>
    </row>
    <row r="304" spans="1:31" ht="15" customHeight="1" x14ac:dyDescent="0.2">
      <c r="A304" s="7">
        <v>292</v>
      </c>
      <c r="B304" s="8">
        <f t="shared" si="51"/>
        <v>9.8529888167457818E-8</v>
      </c>
      <c r="C304" s="8">
        <f t="shared" si="51"/>
        <v>5.3658085921976799E-6</v>
      </c>
      <c r="D304" s="8">
        <f t="shared" si="51"/>
        <v>1.1716948309485159E-4</v>
      </c>
      <c r="E304" s="8">
        <f t="shared" si="51"/>
        <v>1.2633535070526241E-3</v>
      </c>
      <c r="F304" s="8">
        <f t="shared" si="51"/>
        <v>7.8761128760755379E-3</v>
      </c>
      <c r="H304" s="7">
        <v>292</v>
      </c>
      <c r="I304" s="8">
        <f t="shared" si="52"/>
        <v>0.10000008867689936</v>
      </c>
      <c r="J304" s="8">
        <f t="shared" si="53"/>
        <v>0.10000482922773299</v>
      </c>
      <c r="K304" s="8">
        <f t="shared" si="54"/>
        <v>0.10010545253478537</v>
      </c>
      <c r="L304" s="8">
        <f t="shared" si="55"/>
        <v>0.10113701815634736</v>
      </c>
      <c r="M304" s="8">
        <f t="shared" si="56"/>
        <v>0.10708850158846799</v>
      </c>
      <c r="AC304" s="20">
        <f t="shared" si="50"/>
        <v>1464.6185386856448</v>
      </c>
      <c r="AD304" s="19">
        <f t="shared" si="57"/>
        <v>53.131288119655892</v>
      </c>
      <c r="AE304" s="19">
        <f t="shared" si="58"/>
        <v>53.131288119655892</v>
      </c>
    </row>
    <row r="305" spans="1:31" ht="15" customHeight="1" x14ac:dyDescent="0.2">
      <c r="A305" s="12">
        <v>293</v>
      </c>
      <c r="B305" s="9">
        <f t="shared" si="51"/>
        <v>9.2802390162000515E-8</v>
      </c>
      <c r="C305" s="9">
        <f t="shared" si="51"/>
        <v>5.123560467834309E-6</v>
      </c>
      <c r="D305" s="9">
        <f t="shared" si="51"/>
        <v>1.1306776329884552E-4</v>
      </c>
      <c r="E305" s="9">
        <f t="shared" si="51"/>
        <v>1.2291272236239804E-3</v>
      </c>
      <c r="F305" s="9">
        <f t="shared" si="51"/>
        <v>7.711791624647692E-3</v>
      </c>
      <c r="H305" s="12">
        <v>293</v>
      </c>
      <c r="I305" s="9">
        <f t="shared" si="52"/>
        <v>0.10000008352215115</v>
      </c>
      <c r="J305" s="9">
        <f t="shared" si="53"/>
        <v>0.10000461120442106</v>
      </c>
      <c r="K305" s="9">
        <f t="shared" si="54"/>
        <v>0.10010176098696896</v>
      </c>
      <c r="L305" s="9">
        <f t="shared" si="55"/>
        <v>0.10110621450126159</v>
      </c>
      <c r="M305" s="9">
        <f t="shared" si="56"/>
        <v>0.10694061246218292</v>
      </c>
      <c r="AC305" s="20">
        <f t="shared" si="50"/>
        <v>1413.3470412355691</v>
      </c>
      <c r="AD305" s="19">
        <f t="shared" si="57"/>
        <v>51.271497450075685</v>
      </c>
      <c r="AE305" s="19">
        <f t="shared" si="58"/>
        <v>51.271497450075685</v>
      </c>
    </row>
    <row r="306" spans="1:31" ht="15" customHeight="1" x14ac:dyDescent="0.2">
      <c r="A306" s="7">
        <v>294</v>
      </c>
      <c r="B306" s="8">
        <f t="shared" si="51"/>
        <v>8.7407829013424558E-8</v>
      </c>
      <c r="C306" s="8">
        <f t="shared" si="51"/>
        <v>4.8922489879229367E-6</v>
      </c>
      <c r="D306" s="8">
        <f t="shared" si="51"/>
        <v>1.0910961965346329E-4</v>
      </c>
      <c r="E306" s="8">
        <f t="shared" si="51"/>
        <v>1.1958273620311063E-3</v>
      </c>
      <c r="F306" s="8">
        <f t="shared" si="51"/>
        <v>7.5508793302640981E-3</v>
      </c>
      <c r="H306" s="7">
        <v>294</v>
      </c>
      <c r="I306" s="8">
        <f t="shared" si="52"/>
        <v>0.10000007866704612</v>
      </c>
      <c r="J306" s="8">
        <f t="shared" si="53"/>
        <v>0.10000440302408914</v>
      </c>
      <c r="K306" s="8">
        <f t="shared" si="54"/>
        <v>0.10009819865768813</v>
      </c>
      <c r="L306" s="8">
        <f t="shared" si="55"/>
        <v>0.101076244625828</v>
      </c>
      <c r="M306" s="8">
        <f t="shared" si="56"/>
        <v>0.10679579139723769</v>
      </c>
      <c r="AC306" s="20">
        <f t="shared" si="50"/>
        <v>1363.8702456682911</v>
      </c>
      <c r="AD306" s="19">
        <f t="shared" si="57"/>
        <v>49.476795567278032</v>
      </c>
      <c r="AE306" s="19">
        <f t="shared" si="58"/>
        <v>49.476795567278032</v>
      </c>
    </row>
    <row r="307" spans="1:31" ht="15" customHeight="1" x14ac:dyDescent="0.2">
      <c r="A307" s="12">
        <v>295</v>
      </c>
      <c r="B307" s="9">
        <f t="shared" si="51"/>
        <v>8.2326851255939722E-8</v>
      </c>
      <c r="C307" s="9">
        <f t="shared" si="51"/>
        <v>4.6713804052217302E-6</v>
      </c>
      <c r="D307" s="9">
        <f t="shared" si="51"/>
        <v>1.0529002723441881E-4</v>
      </c>
      <c r="E307" s="9">
        <f t="shared" si="51"/>
        <v>1.1634288903102665E-3</v>
      </c>
      <c r="F307" s="9">
        <f t="shared" si="51"/>
        <v>7.3933060696341176E-3</v>
      </c>
      <c r="H307" s="12">
        <v>295</v>
      </c>
      <c r="I307" s="9">
        <f t="shared" si="52"/>
        <v>0.10000007409416614</v>
      </c>
      <c r="J307" s="9">
        <f t="shared" si="53"/>
        <v>0.10000420424236471</v>
      </c>
      <c r="K307" s="9">
        <f t="shared" si="54"/>
        <v>0.10009476102451098</v>
      </c>
      <c r="L307" s="9">
        <f t="shared" si="55"/>
        <v>0.10104708600127925</v>
      </c>
      <c r="M307" s="9">
        <f t="shared" si="56"/>
        <v>0.10665397546267071</v>
      </c>
      <c r="AC307" s="20">
        <f t="shared" si="50"/>
        <v>1316.1253404302352</v>
      </c>
      <c r="AD307" s="19">
        <f t="shared" si="57"/>
        <v>47.744905238055935</v>
      </c>
      <c r="AE307" s="19">
        <f t="shared" si="58"/>
        <v>47.744905238055935</v>
      </c>
    </row>
    <row r="308" spans="1:31" ht="15" customHeight="1" x14ac:dyDescent="0.2">
      <c r="A308" s="7">
        <v>296</v>
      </c>
      <c r="B308" s="8">
        <f t="shared" si="51"/>
        <v>7.754122843151257E-8</v>
      </c>
      <c r="C308" s="8">
        <f t="shared" si="51"/>
        <v>4.4604832629600318E-6</v>
      </c>
      <c r="D308" s="8">
        <f t="shared" si="51"/>
        <v>1.0160413692634119E-4</v>
      </c>
      <c r="E308" s="8">
        <f t="shared" si="51"/>
        <v>1.1319074505100253E-3</v>
      </c>
      <c r="F308" s="8">
        <f t="shared" si="51"/>
        <v>7.2390033207451162E-3</v>
      </c>
      <c r="H308" s="7">
        <v>296</v>
      </c>
      <c r="I308" s="8">
        <f t="shared" si="52"/>
        <v>0.1000000697871056</v>
      </c>
      <c r="J308" s="8">
        <f t="shared" si="53"/>
        <v>0.10000401443493667</v>
      </c>
      <c r="K308" s="8">
        <f t="shared" si="54"/>
        <v>0.10009144372323371</v>
      </c>
      <c r="L308" s="8">
        <f t="shared" si="55"/>
        <v>0.10101871670545903</v>
      </c>
      <c r="M308" s="8">
        <f t="shared" si="56"/>
        <v>0.1065151029886706</v>
      </c>
      <c r="AC308" s="20">
        <f t="shared" si="50"/>
        <v>1270.051711579265</v>
      </c>
      <c r="AD308" s="19">
        <f t="shared" si="57"/>
        <v>46.073628850970181</v>
      </c>
      <c r="AE308" s="19">
        <f t="shared" si="58"/>
        <v>46.073628850970181</v>
      </c>
    </row>
    <row r="309" spans="1:31" ht="15" customHeight="1" x14ac:dyDescent="0.2">
      <c r="A309" s="12">
        <v>297</v>
      </c>
      <c r="B309" s="9">
        <f t="shared" si="51"/>
        <v>7.3033791693731869E-8</v>
      </c>
      <c r="C309" s="9">
        <f t="shared" si="51"/>
        <v>4.2591073885508845E-6</v>
      </c>
      <c r="D309" s="9">
        <f t="shared" si="51"/>
        <v>9.8047269275463911E-5</v>
      </c>
      <c r="E309" s="9">
        <f t="shared" si="51"/>
        <v>1.1012393406685411E-3</v>
      </c>
      <c r="F309" s="9">
        <f t="shared" si="51"/>
        <v>7.0879039361469833E-3</v>
      </c>
      <c r="H309" s="12">
        <v>297</v>
      </c>
      <c r="I309" s="9">
        <f t="shared" si="52"/>
        <v>0.10000006573041254</v>
      </c>
      <c r="J309" s="9">
        <f t="shared" si="53"/>
        <v>0.1000038331966497</v>
      </c>
      <c r="K309" s="9">
        <f t="shared" si="54"/>
        <v>0.10008824254234792</v>
      </c>
      <c r="L309" s="9">
        <f t="shared" si="55"/>
        <v>0.10099111540660169</v>
      </c>
      <c r="M309" s="9">
        <f t="shared" si="56"/>
        <v>0.10637911354253229</v>
      </c>
      <c r="AC309" s="20">
        <f t="shared" si="50"/>
        <v>1225.5908659432989</v>
      </c>
      <c r="AD309" s="19">
        <f t="shared" si="57"/>
        <v>44.460845635966052</v>
      </c>
      <c r="AE309" s="19">
        <f t="shared" si="58"/>
        <v>44.460845635966052</v>
      </c>
    </row>
    <row r="310" spans="1:31" ht="15" customHeight="1" x14ac:dyDescent="0.2">
      <c r="A310" s="7">
        <v>298</v>
      </c>
      <c r="B310" s="8">
        <f t="shared" si="51"/>
        <v>6.8788370213114878E-8</v>
      </c>
      <c r="C310" s="8">
        <f t="shared" si="51"/>
        <v>4.0668229327294126E-6</v>
      </c>
      <c r="D310" s="8">
        <f t="shared" si="51"/>
        <v>9.4614908557004465E-5</v>
      </c>
      <c r="E310" s="8">
        <f t="shared" si="51"/>
        <v>1.0714014972660886E-3</v>
      </c>
      <c r="F310" s="8">
        <f t="shared" si="51"/>
        <v>6.9399421166887864E-3</v>
      </c>
      <c r="H310" s="7">
        <v>298</v>
      </c>
      <c r="I310" s="8">
        <f t="shared" si="52"/>
        <v>0.1000000619095332</v>
      </c>
      <c r="J310" s="8">
        <f t="shared" si="53"/>
        <v>0.10000366014063947</v>
      </c>
      <c r="K310" s="8">
        <f t="shared" si="54"/>
        <v>0.10008515341770131</v>
      </c>
      <c r="L310" s="8">
        <f t="shared" si="55"/>
        <v>0.10096426134753948</v>
      </c>
      <c r="M310" s="8">
        <f t="shared" si="56"/>
        <v>0.10624594790501991</v>
      </c>
      <c r="AC310" s="20">
        <f t="shared" si="50"/>
        <v>1182.6863569625559</v>
      </c>
      <c r="AD310" s="19">
        <f t="shared" si="57"/>
        <v>42.904508980743003</v>
      </c>
      <c r="AE310" s="19">
        <f t="shared" si="58"/>
        <v>42.904508980743003</v>
      </c>
    </row>
    <row r="311" spans="1:31" ht="15" customHeight="1" x14ac:dyDescent="0.2">
      <c r="A311" s="12">
        <v>299</v>
      </c>
      <c r="B311" s="9">
        <f t="shared" si="51"/>
        <v>6.4789733162880185E-8</v>
      </c>
      <c r="C311" s="9">
        <f t="shared" si="51"/>
        <v>3.8832194520663686E-6</v>
      </c>
      <c r="D311" s="9">
        <f t="shared" si="51"/>
        <v>9.1302697049743339E-5</v>
      </c>
      <c r="E311" s="9">
        <f t="shared" si="51"/>
        <v>1.0423714781405587E-3</v>
      </c>
      <c r="F311" s="9">
        <f t="shared" si="51"/>
        <v>6.7950533857021244E-3</v>
      </c>
      <c r="H311" s="12">
        <v>299</v>
      </c>
      <c r="I311" s="9">
        <f t="shared" si="52"/>
        <v>0.10000005831075985</v>
      </c>
      <c r="J311" s="9">
        <f t="shared" si="53"/>
        <v>0.10000349489750686</v>
      </c>
      <c r="K311" s="9">
        <f t="shared" si="54"/>
        <v>0.10008217242734477</v>
      </c>
      <c r="L311" s="9">
        <f t="shared" si="55"/>
        <v>0.10093813433032651</v>
      </c>
      <c r="M311" s="9">
        <f t="shared" si="56"/>
        <v>0.10611554804713191</v>
      </c>
      <c r="AC311" s="20">
        <f t="shared" si="50"/>
        <v>1141.2837131217918</v>
      </c>
      <c r="AD311" s="19">
        <f t="shared" si="57"/>
        <v>41.402643840764085</v>
      </c>
      <c r="AE311" s="19">
        <f t="shared" si="58"/>
        <v>41.402643840764085</v>
      </c>
    </row>
    <row r="312" spans="1:31" ht="15" customHeight="1" x14ac:dyDescent="0.2">
      <c r="A312" s="7">
        <v>300</v>
      </c>
      <c r="B312" s="8">
        <f t="shared" si="51"/>
        <v>6.1023535077053725E-8</v>
      </c>
      <c r="C312" s="8">
        <f t="shared" si="51"/>
        <v>3.7079050328993747E-6</v>
      </c>
      <c r="D312" s="8">
        <f t="shared" si="51"/>
        <v>8.8106429510595154E-5</v>
      </c>
      <c r="E312" s="8">
        <f t="shared" si="51"/>
        <v>1.0141274458541063E-3</v>
      </c>
      <c r="F312" s="8">
        <f t="shared" si="51"/>
        <v>6.6531745636263049E-3</v>
      </c>
      <c r="H312" s="7">
        <v>300</v>
      </c>
      <c r="I312" s="8">
        <f t="shared" si="52"/>
        <v>0.10000005492118158</v>
      </c>
      <c r="J312" s="8">
        <f t="shared" si="53"/>
        <v>0.10000333711452962</v>
      </c>
      <c r="K312" s="8">
        <f t="shared" si="54"/>
        <v>0.10007929578655954</v>
      </c>
      <c r="L312" s="8">
        <f t="shared" si="55"/>
        <v>0.1009127147012687</v>
      </c>
      <c r="M312" s="8">
        <f t="shared" si="56"/>
        <v>0.10598785710726367</v>
      </c>
      <c r="AC312" s="20">
        <f t="shared" si="50"/>
        <v>1101.3303688824394</v>
      </c>
      <c r="AD312" s="19">
        <f t="shared" si="57"/>
        <v>39.953344239352418</v>
      </c>
      <c r="AE312" s="19">
        <f t="shared" si="58"/>
        <v>39.953344239352418</v>
      </c>
    </row>
    <row r="313" spans="1:31" ht="15" customHeight="1" x14ac:dyDescent="0.2">
      <c r="AC313" s="20"/>
    </row>
    <row r="314" spans="1:31" ht="15" customHeight="1" x14ac:dyDescent="0.2">
      <c r="AC314" s="20"/>
    </row>
    <row r="315" spans="1:31" ht="15" customHeight="1" x14ac:dyDescent="0.2">
      <c r="AC315" s="20"/>
    </row>
  </sheetData>
  <sheetProtection algorithmName="SHA-512" hashValue="Qm+2Bk7EapHFeL8dQTudpLNRtqfXsbGcq4yk34eaOshS8eoZ3C+Gy2UefAVsmyAxegav+Y1iyuUSYlJdgUFFuA==" saltValue="9bhBC0j1Ql3NUj/osW3kqg==" spinCount="100000" sheet="1"/>
  <mergeCells count="20">
    <mergeCell ref="A1:M1"/>
    <mergeCell ref="H2:M2"/>
    <mergeCell ref="H3:M3"/>
    <mergeCell ref="I9:M9"/>
    <mergeCell ref="B8:F8"/>
    <mergeCell ref="B9:F9"/>
    <mergeCell ref="A8:A11"/>
    <mergeCell ref="H8:H11"/>
    <mergeCell ref="I8:M8"/>
    <mergeCell ref="Y63:Z63"/>
    <mergeCell ref="X21:Y21"/>
    <mergeCell ref="X22:Y22"/>
    <mergeCell ref="X24:Y24"/>
    <mergeCell ref="Z34:AA34"/>
    <mergeCell ref="Z36:AA36"/>
    <mergeCell ref="Z37:AA37"/>
    <mergeCell ref="Z38:AA38"/>
    <mergeCell ref="Z39:AA39"/>
    <mergeCell ref="Y54:Z54"/>
    <mergeCell ref="Z35:AA35"/>
  </mergeCells>
  <dataValidations disablePrompts="1" count="2">
    <dataValidation type="list" allowBlank="1" showInputMessage="1" showErrorMessage="1" sqref="Y14" xr:uid="{DE940744-3036-4DD7-986A-C063B45AF7D9}">
      <formula1>$Y$65:$Y$69</formula1>
    </dataValidation>
    <dataValidation type="list" allowBlank="1" showInputMessage="1" showErrorMessage="1" sqref="Y13" xr:uid="{CB2B4650-47D5-4F5B-B9CB-8ED5073E970A}">
      <formula1>$Y$56:$Y$60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TRABALHO NORMAL</vt:lpstr>
      <vt:lpstr>'TRABALHO NORMAL'!Area_de_impressao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Fatores de depreciação do método Caires</dc:title>
  <dc:creator>Samuel Jesus de Oliveira</dc:creator>
  <cp:lastModifiedBy>Samuel Jesus de Oliveira</cp:lastModifiedBy>
  <cp:lastPrinted>2021-02-24T03:13:15Z</cp:lastPrinted>
  <dcterms:created xsi:type="dcterms:W3CDTF">2021-02-23T23:01:50Z</dcterms:created>
  <dcterms:modified xsi:type="dcterms:W3CDTF">2022-09-19T23:01:21Z</dcterms:modified>
</cp:coreProperties>
</file>