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Tabelas\Método Caires\"/>
    </mc:Choice>
  </mc:AlternateContent>
  <xr:revisionPtr revIDLastSave="0" documentId="13_ncr:1_{185C0C5C-2455-464E-909A-CD14C247BD02}" xr6:coauthVersionLast="47" xr6:coauthVersionMax="47" xr10:uidLastSave="{00000000-0000-0000-0000-000000000000}"/>
  <bookViews>
    <workbookView xWindow="-120" yWindow="-120" windowWidth="29040" windowHeight="15840" tabRatio="763" xr2:uid="{083CAACB-9875-4C0D-9241-5F1A1B2CB5C5}"/>
  </bookViews>
  <sheets>
    <sheet name="TRABALHO EXTREMO" sheetId="9" r:id="rId1"/>
  </sheets>
  <definedNames>
    <definedName name="_xlnm.Print_Area" localSheetId="0">'TRABALHO EXTREMO'!$A:$F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6" i="9" l="1"/>
  <c r="F209" i="9" s="1"/>
  <c r="M209" i="9" s="1"/>
  <c r="Z14" i="9"/>
  <c r="Z13" i="9"/>
  <c r="C12" i="9"/>
  <c r="J12" i="9" s="1"/>
  <c r="B12" i="9" l="1"/>
  <c r="I12" i="9" s="1"/>
  <c r="B15" i="9"/>
  <c r="I15" i="9" s="1"/>
  <c r="F12" i="9"/>
  <c r="M12" i="9" s="1"/>
  <c r="F17" i="9"/>
  <c r="M17" i="9" s="1"/>
  <c r="F19" i="9"/>
  <c r="M19" i="9" s="1"/>
  <c r="F13" i="9"/>
  <c r="M13" i="9" s="1"/>
  <c r="E16" i="9"/>
  <c r="L16" i="9" s="1"/>
  <c r="C13" i="9"/>
  <c r="J13" i="9" s="1"/>
  <c r="E14" i="9"/>
  <c r="L14" i="9" s="1"/>
  <c r="F15" i="9"/>
  <c r="M15" i="9" s="1"/>
  <c r="B17" i="9"/>
  <c r="I17" i="9" s="1"/>
  <c r="E18" i="9"/>
  <c r="L18" i="9" s="1"/>
  <c r="E23" i="9"/>
  <c r="L23" i="9" s="1"/>
  <c r="B16" i="9"/>
  <c r="I16" i="9" s="1"/>
  <c r="D17" i="9"/>
  <c r="K17" i="9" s="1"/>
  <c r="E19" i="9"/>
  <c r="L19" i="9" s="1"/>
  <c r="C26" i="9"/>
  <c r="J26" i="9" s="1"/>
  <c r="B13" i="9"/>
  <c r="I13" i="9" s="1"/>
  <c r="C14" i="9"/>
  <c r="J14" i="9" s="1"/>
  <c r="E15" i="9"/>
  <c r="L15" i="9" s="1"/>
  <c r="F16" i="9"/>
  <c r="M16" i="9" s="1"/>
  <c r="B18" i="9"/>
  <c r="I18" i="9" s="1"/>
  <c r="C21" i="9"/>
  <c r="J21" i="9" s="1"/>
  <c r="B19" i="9"/>
  <c r="I19" i="9" s="1"/>
  <c r="E20" i="9"/>
  <c r="L20" i="9" s="1"/>
  <c r="B22" i="9"/>
  <c r="I22" i="9" s="1"/>
  <c r="E24" i="9"/>
  <c r="L24" i="9" s="1"/>
  <c r="B30" i="9"/>
  <c r="I30" i="9" s="1"/>
  <c r="B21" i="9"/>
  <c r="I21" i="9" s="1"/>
  <c r="E22" i="9"/>
  <c r="L22" i="9" s="1"/>
  <c r="F25" i="9"/>
  <c r="M25" i="9" s="1"/>
  <c r="D35" i="9"/>
  <c r="K35" i="9" s="1"/>
  <c r="F18" i="9"/>
  <c r="M18" i="9" s="1"/>
  <c r="C20" i="9"/>
  <c r="J20" i="9" s="1"/>
  <c r="F21" i="9"/>
  <c r="M21" i="9" s="1"/>
  <c r="C24" i="9"/>
  <c r="J24" i="9" s="1"/>
  <c r="D27" i="9"/>
  <c r="K27" i="9" s="1"/>
  <c r="D12" i="9"/>
  <c r="K12" i="9" s="1"/>
  <c r="E13" i="9"/>
  <c r="L13" i="9" s="1"/>
  <c r="D14" i="9"/>
  <c r="K14" i="9" s="1"/>
  <c r="C15" i="9"/>
  <c r="J15" i="9" s="1"/>
  <c r="D16" i="9"/>
  <c r="K16" i="9" s="1"/>
  <c r="C17" i="9"/>
  <c r="J17" i="9" s="1"/>
  <c r="C18" i="9"/>
  <c r="J18" i="9" s="1"/>
  <c r="D19" i="9"/>
  <c r="K19" i="9" s="1"/>
  <c r="D20" i="9"/>
  <c r="K20" i="9" s="1"/>
  <c r="D21" i="9"/>
  <c r="K21" i="9" s="1"/>
  <c r="B23" i="9"/>
  <c r="I23" i="9" s="1"/>
  <c r="C25" i="9"/>
  <c r="J25" i="9" s="1"/>
  <c r="D28" i="9"/>
  <c r="K28" i="9" s="1"/>
  <c r="C22" i="9"/>
  <c r="J22" i="9" s="1"/>
  <c r="D23" i="9"/>
  <c r="K23" i="9" s="1"/>
  <c r="D24" i="9"/>
  <c r="K24" i="9" s="1"/>
  <c r="D25" i="9"/>
  <c r="K25" i="9" s="1"/>
  <c r="F26" i="9"/>
  <c r="M26" i="9" s="1"/>
  <c r="B29" i="9"/>
  <c r="I29" i="9" s="1"/>
  <c r="E41" i="9"/>
  <c r="L41" i="9" s="1"/>
  <c r="F22" i="9"/>
  <c r="M22" i="9" s="1"/>
  <c r="F23" i="9"/>
  <c r="M23" i="9" s="1"/>
  <c r="B25" i="9"/>
  <c r="I25" i="9" s="1"/>
  <c r="B26" i="9"/>
  <c r="I26" i="9" s="1"/>
  <c r="F27" i="9"/>
  <c r="M27" i="9" s="1"/>
  <c r="C31" i="9"/>
  <c r="J31" i="9" s="1"/>
  <c r="D29" i="9"/>
  <c r="K29" i="9" s="1"/>
  <c r="B32" i="9"/>
  <c r="I32" i="9" s="1"/>
  <c r="D37" i="9"/>
  <c r="K37" i="9" s="1"/>
  <c r="E42" i="9"/>
  <c r="L42" i="9" s="1"/>
  <c r="C50" i="9"/>
  <c r="J50" i="9" s="1"/>
  <c r="B33" i="9"/>
  <c r="I33" i="9" s="1"/>
  <c r="D38" i="9"/>
  <c r="K38" i="9" s="1"/>
  <c r="B44" i="9"/>
  <c r="I44" i="9" s="1"/>
  <c r="B63" i="9"/>
  <c r="I63" i="9" s="1"/>
  <c r="E30" i="9"/>
  <c r="L30" i="9" s="1"/>
  <c r="C34" i="9"/>
  <c r="J34" i="9" s="1"/>
  <c r="F39" i="9"/>
  <c r="M39" i="9" s="1"/>
  <c r="F45" i="9"/>
  <c r="M45" i="9" s="1"/>
  <c r="E26" i="9"/>
  <c r="L26" i="9" s="1"/>
  <c r="E27" i="9"/>
  <c r="L27" i="9" s="1"/>
  <c r="E28" i="9"/>
  <c r="L28" i="9" s="1"/>
  <c r="F29" i="9"/>
  <c r="M29" i="9" s="1"/>
  <c r="B31" i="9"/>
  <c r="I31" i="9" s="1"/>
  <c r="C32" i="9"/>
  <c r="J32" i="9" s="1"/>
  <c r="C35" i="9"/>
  <c r="J35" i="9" s="1"/>
  <c r="E37" i="9"/>
  <c r="L37" i="9" s="1"/>
  <c r="E40" i="9"/>
  <c r="L40" i="9" s="1"/>
  <c r="F43" i="9"/>
  <c r="M43" i="9" s="1"/>
  <c r="C46" i="9"/>
  <c r="J46" i="9" s="1"/>
  <c r="B55" i="9"/>
  <c r="I55" i="9" s="1"/>
  <c r="F67" i="9"/>
  <c r="M67" i="9" s="1"/>
  <c r="E56" i="9"/>
  <c r="L56" i="9" s="1"/>
  <c r="D69" i="9"/>
  <c r="K69" i="9" s="1"/>
  <c r="B27" i="9"/>
  <c r="I27" i="9" s="1"/>
  <c r="C28" i="9"/>
  <c r="J28" i="9" s="1"/>
  <c r="C29" i="9"/>
  <c r="J29" i="9" s="1"/>
  <c r="C30" i="9"/>
  <c r="J30" i="9" s="1"/>
  <c r="F31" i="9"/>
  <c r="M31" i="9" s="1"/>
  <c r="D33" i="9"/>
  <c r="K33" i="9" s="1"/>
  <c r="C36" i="9"/>
  <c r="J36" i="9" s="1"/>
  <c r="D39" i="9"/>
  <c r="K39" i="9" s="1"/>
  <c r="F41" i="9"/>
  <c r="M41" i="9" s="1"/>
  <c r="F44" i="9"/>
  <c r="M44" i="9" s="1"/>
  <c r="E48" i="9"/>
  <c r="L48" i="9" s="1"/>
  <c r="D61" i="9"/>
  <c r="K61" i="9" s="1"/>
  <c r="F51" i="9"/>
  <c r="M51" i="9" s="1"/>
  <c r="C58" i="9"/>
  <c r="J58" i="9" s="1"/>
  <c r="E64" i="9"/>
  <c r="L64" i="9" s="1"/>
  <c r="B71" i="9"/>
  <c r="I71" i="9" s="1"/>
  <c r="E12" i="9"/>
  <c r="L12" i="9" s="1"/>
  <c r="D13" i="9"/>
  <c r="K13" i="9" s="1"/>
  <c r="B14" i="9"/>
  <c r="I14" i="9" s="1"/>
  <c r="F14" i="9"/>
  <c r="M14" i="9" s="1"/>
  <c r="D15" i="9"/>
  <c r="K15" i="9" s="1"/>
  <c r="C16" i="9"/>
  <c r="J16" i="9" s="1"/>
  <c r="Y16" i="9"/>
  <c r="Y18" i="9" s="1"/>
  <c r="Y19" i="9" s="1"/>
  <c r="Z22" i="9" s="1"/>
  <c r="Z24" i="9" s="1"/>
  <c r="E17" i="9"/>
  <c r="L17" i="9" s="1"/>
  <c r="D18" i="9"/>
  <c r="K18" i="9" s="1"/>
  <c r="C19" i="9"/>
  <c r="J19" i="9" s="1"/>
  <c r="B20" i="9"/>
  <c r="I20" i="9" s="1"/>
  <c r="F20" i="9"/>
  <c r="M20" i="9" s="1"/>
  <c r="E21" i="9"/>
  <c r="L21" i="9" s="1"/>
  <c r="D22" i="9"/>
  <c r="K22" i="9" s="1"/>
  <c r="C23" i="9"/>
  <c r="J23" i="9" s="1"/>
  <c r="B24" i="9"/>
  <c r="I24" i="9" s="1"/>
  <c r="F24" i="9"/>
  <c r="M24" i="9" s="1"/>
  <c r="E25" i="9"/>
  <c r="L25" i="9" s="1"/>
  <c r="D26" i="9"/>
  <c r="K26" i="9" s="1"/>
  <c r="C27" i="9"/>
  <c r="J27" i="9" s="1"/>
  <c r="B28" i="9"/>
  <c r="I28" i="9" s="1"/>
  <c r="F28" i="9"/>
  <c r="M28" i="9" s="1"/>
  <c r="E29" i="9"/>
  <c r="L29" i="9" s="1"/>
  <c r="D30" i="9"/>
  <c r="K30" i="9" s="1"/>
  <c r="D31" i="9"/>
  <c r="K31" i="9" s="1"/>
  <c r="F32" i="9"/>
  <c r="M32" i="9" s="1"/>
  <c r="D34" i="9"/>
  <c r="K34" i="9" s="1"/>
  <c r="E36" i="9"/>
  <c r="L36" i="9" s="1"/>
  <c r="E38" i="9"/>
  <c r="L38" i="9" s="1"/>
  <c r="F40" i="9"/>
  <c r="M40" i="9" s="1"/>
  <c r="B43" i="9"/>
  <c r="I43" i="9" s="1"/>
  <c r="B45" i="9"/>
  <c r="I45" i="9" s="1"/>
  <c r="B47" i="9"/>
  <c r="I47" i="9" s="1"/>
  <c r="D53" i="9"/>
  <c r="K53" i="9" s="1"/>
  <c r="F59" i="9"/>
  <c r="M59" i="9" s="1"/>
  <c r="C66" i="9"/>
  <c r="J66" i="9" s="1"/>
  <c r="E72" i="9"/>
  <c r="L72" i="9" s="1"/>
  <c r="C74" i="9"/>
  <c r="J74" i="9" s="1"/>
  <c r="F75" i="9"/>
  <c r="M75" i="9" s="1"/>
  <c r="D77" i="9"/>
  <c r="K77" i="9" s="1"/>
  <c r="B79" i="9"/>
  <c r="I79" i="9" s="1"/>
  <c r="E80" i="9"/>
  <c r="L80" i="9" s="1"/>
  <c r="C82" i="9"/>
  <c r="J82" i="9" s="1"/>
  <c r="F83" i="9"/>
  <c r="M83" i="9" s="1"/>
  <c r="D85" i="9"/>
  <c r="K85" i="9" s="1"/>
  <c r="B87" i="9"/>
  <c r="I87" i="9" s="1"/>
  <c r="E88" i="9"/>
  <c r="L88" i="9" s="1"/>
  <c r="C90" i="9"/>
  <c r="J90" i="9" s="1"/>
  <c r="F91" i="9"/>
  <c r="M91" i="9" s="1"/>
  <c r="D93" i="9"/>
  <c r="K93" i="9" s="1"/>
  <c r="D95" i="9"/>
  <c r="K95" i="9" s="1"/>
  <c r="E98" i="9"/>
  <c r="L98" i="9" s="1"/>
  <c r="F101" i="9"/>
  <c r="M101" i="9" s="1"/>
  <c r="B105" i="9"/>
  <c r="I105" i="9" s="1"/>
  <c r="C108" i="9"/>
  <c r="J108" i="9" s="1"/>
  <c r="D111" i="9"/>
  <c r="K111" i="9" s="1"/>
  <c r="E114" i="9"/>
  <c r="L114" i="9" s="1"/>
  <c r="F117" i="9"/>
  <c r="M117" i="9" s="1"/>
  <c r="B121" i="9"/>
  <c r="I121" i="9" s="1"/>
  <c r="C124" i="9"/>
  <c r="J124" i="9" s="1"/>
  <c r="D127" i="9"/>
  <c r="K127" i="9" s="1"/>
  <c r="E130" i="9"/>
  <c r="L130" i="9" s="1"/>
  <c r="F133" i="9"/>
  <c r="M133" i="9" s="1"/>
  <c r="B137" i="9"/>
  <c r="I137" i="9" s="1"/>
  <c r="C140" i="9"/>
  <c r="J140" i="9" s="1"/>
  <c r="D143" i="9"/>
  <c r="K143" i="9" s="1"/>
  <c r="B149" i="9"/>
  <c r="I149" i="9" s="1"/>
  <c r="F161" i="9"/>
  <c r="M161" i="9" s="1"/>
  <c r="E174" i="9"/>
  <c r="L174" i="9" s="1"/>
  <c r="D187" i="9"/>
  <c r="K187" i="9" s="1"/>
  <c r="C200" i="9"/>
  <c r="J200" i="9" s="1"/>
  <c r="E32" i="9"/>
  <c r="L32" i="9" s="1"/>
  <c r="E33" i="9"/>
  <c r="L33" i="9" s="1"/>
  <c r="E34" i="9"/>
  <c r="L34" i="9" s="1"/>
  <c r="F35" i="9"/>
  <c r="M35" i="9" s="1"/>
  <c r="F36" i="9"/>
  <c r="M36" i="9" s="1"/>
  <c r="F37" i="9"/>
  <c r="M37" i="9" s="1"/>
  <c r="B39" i="9"/>
  <c r="I39" i="9" s="1"/>
  <c r="B40" i="9"/>
  <c r="I40" i="9" s="1"/>
  <c r="B41" i="9"/>
  <c r="I41" i="9" s="1"/>
  <c r="C42" i="9"/>
  <c r="J42" i="9" s="1"/>
  <c r="C43" i="9"/>
  <c r="J43" i="9" s="1"/>
  <c r="C44" i="9"/>
  <c r="J44" i="9" s="1"/>
  <c r="D45" i="9"/>
  <c r="K45" i="9" s="1"/>
  <c r="D46" i="9"/>
  <c r="K46" i="9" s="1"/>
  <c r="C47" i="9"/>
  <c r="J47" i="9" s="1"/>
  <c r="F48" i="9"/>
  <c r="M48" i="9" s="1"/>
  <c r="D50" i="9"/>
  <c r="K50" i="9" s="1"/>
  <c r="B52" i="9"/>
  <c r="I52" i="9" s="1"/>
  <c r="E53" i="9"/>
  <c r="L53" i="9" s="1"/>
  <c r="C55" i="9"/>
  <c r="J55" i="9" s="1"/>
  <c r="F56" i="9"/>
  <c r="M56" i="9" s="1"/>
  <c r="D58" i="9"/>
  <c r="K58" i="9" s="1"/>
  <c r="B60" i="9"/>
  <c r="I60" i="9" s="1"/>
  <c r="E61" i="9"/>
  <c r="L61" i="9" s="1"/>
  <c r="C63" i="9"/>
  <c r="J63" i="9" s="1"/>
  <c r="F64" i="9"/>
  <c r="M64" i="9" s="1"/>
  <c r="D66" i="9"/>
  <c r="K66" i="9" s="1"/>
  <c r="B68" i="9"/>
  <c r="I68" i="9" s="1"/>
  <c r="E69" i="9"/>
  <c r="L69" i="9" s="1"/>
  <c r="C71" i="9"/>
  <c r="J71" i="9" s="1"/>
  <c r="F72" i="9"/>
  <c r="M72" i="9" s="1"/>
  <c r="D74" i="9"/>
  <c r="K74" i="9" s="1"/>
  <c r="B76" i="9"/>
  <c r="I76" i="9" s="1"/>
  <c r="E77" i="9"/>
  <c r="L77" i="9" s="1"/>
  <c r="C79" i="9"/>
  <c r="J79" i="9" s="1"/>
  <c r="F80" i="9"/>
  <c r="M80" i="9" s="1"/>
  <c r="D82" i="9"/>
  <c r="K82" i="9" s="1"/>
  <c r="B84" i="9"/>
  <c r="I84" i="9" s="1"/>
  <c r="E85" i="9"/>
  <c r="L85" i="9" s="1"/>
  <c r="C87" i="9"/>
  <c r="J87" i="9" s="1"/>
  <c r="F88" i="9"/>
  <c r="M88" i="9" s="1"/>
  <c r="D90" i="9"/>
  <c r="K90" i="9" s="1"/>
  <c r="B92" i="9"/>
  <c r="I92" i="9" s="1"/>
  <c r="E93" i="9"/>
  <c r="L93" i="9" s="1"/>
  <c r="E95" i="9"/>
  <c r="L95" i="9" s="1"/>
  <c r="F98" i="9"/>
  <c r="M98" i="9" s="1"/>
  <c r="B102" i="9"/>
  <c r="I102" i="9" s="1"/>
  <c r="C105" i="9"/>
  <c r="J105" i="9" s="1"/>
  <c r="D108" i="9"/>
  <c r="K108" i="9" s="1"/>
  <c r="E111" i="9"/>
  <c r="L111" i="9" s="1"/>
  <c r="F114" i="9"/>
  <c r="M114" i="9" s="1"/>
  <c r="B118" i="9"/>
  <c r="I118" i="9" s="1"/>
  <c r="C121" i="9"/>
  <c r="J121" i="9" s="1"/>
  <c r="D124" i="9"/>
  <c r="K124" i="9" s="1"/>
  <c r="E127" i="9"/>
  <c r="L127" i="9" s="1"/>
  <c r="F130" i="9"/>
  <c r="M130" i="9" s="1"/>
  <c r="B134" i="9"/>
  <c r="I134" i="9" s="1"/>
  <c r="C137" i="9"/>
  <c r="J137" i="9" s="1"/>
  <c r="D140" i="9"/>
  <c r="K140" i="9" s="1"/>
  <c r="E143" i="9"/>
  <c r="L143" i="9" s="1"/>
  <c r="F149" i="9"/>
  <c r="M149" i="9" s="1"/>
  <c r="E162" i="9"/>
  <c r="L162" i="9" s="1"/>
  <c r="D175" i="9"/>
  <c r="K175" i="9" s="1"/>
  <c r="C188" i="9"/>
  <c r="J188" i="9" s="1"/>
  <c r="B201" i="9"/>
  <c r="I201" i="9" s="1"/>
  <c r="F33" i="9"/>
  <c r="M33" i="9" s="1"/>
  <c r="B35" i="9"/>
  <c r="I35" i="9" s="1"/>
  <c r="B36" i="9"/>
  <c r="I36" i="9" s="1"/>
  <c r="B37" i="9"/>
  <c r="I37" i="9" s="1"/>
  <c r="C38" i="9"/>
  <c r="J38" i="9" s="1"/>
  <c r="C39" i="9"/>
  <c r="J39" i="9" s="1"/>
  <c r="C40" i="9"/>
  <c r="J40" i="9" s="1"/>
  <c r="D41" i="9"/>
  <c r="K41" i="9" s="1"/>
  <c r="D42" i="9"/>
  <c r="K42" i="9" s="1"/>
  <c r="D43" i="9"/>
  <c r="K43" i="9" s="1"/>
  <c r="E44" i="9"/>
  <c r="L44" i="9" s="1"/>
  <c r="E45" i="9"/>
  <c r="L45" i="9" s="1"/>
  <c r="E46" i="9"/>
  <c r="L46" i="9" s="1"/>
  <c r="F47" i="9"/>
  <c r="M47" i="9" s="1"/>
  <c r="D49" i="9"/>
  <c r="K49" i="9" s="1"/>
  <c r="B51" i="9"/>
  <c r="I51" i="9" s="1"/>
  <c r="E52" i="9"/>
  <c r="L52" i="9" s="1"/>
  <c r="C54" i="9"/>
  <c r="J54" i="9" s="1"/>
  <c r="F55" i="9"/>
  <c r="M55" i="9" s="1"/>
  <c r="D57" i="9"/>
  <c r="K57" i="9" s="1"/>
  <c r="B59" i="9"/>
  <c r="I59" i="9" s="1"/>
  <c r="E60" i="9"/>
  <c r="L60" i="9" s="1"/>
  <c r="C62" i="9"/>
  <c r="J62" i="9" s="1"/>
  <c r="F63" i="9"/>
  <c r="M63" i="9" s="1"/>
  <c r="D65" i="9"/>
  <c r="K65" i="9" s="1"/>
  <c r="B67" i="9"/>
  <c r="I67" i="9" s="1"/>
  <c r="E68" i="9"/>
  <c r="L68" i="9" s="1"/>
  <c r="C70" i="9"/>
  <c r="J70" i="9" s="1"/>
  <c r="F71" i="9"/>
  <c r="M71" i="9" s="1"/>
  <c r="D73" i="9"/>
  <c r="K73" i="9" s="1"/>
  <c r="B75" i="9"/>
  <c r="I75" i="9" s="1"/>
  <c r="E76" i="9"/>
  <c r="L76" i="9" s="1"/>
  <c r="C78" i="9"/>
  <c r="J78" i="9" s="1"/>
  <c r="F79" i="9"/>
  <c r="M79" i="9" s="1"/>
  <c r="D81" i="9"/>
  <c r="K81" i="9" s="1"/>
  <c r="B83" i="9"/>
  <c r="I83" i="9" s="1"/>
  <c r="E84" i="9"/>
  <c r="L84" i="9" s="1"/>
  <c r="C86" i="9"/>
  <c r="J86" i="9" s="1"/>
  <c r="F87" i="9"/>
  <c r="M87" i="9" s="1"/>
  <c r="D89" i="9"/>
  <c r="K89" i="9" s="1"/>
  <c r="B91" i="9"/>
  <c r="I91" i="9" s="1"/>
  <c r="E92" i="9"/>
  <c r="L92" i="9" s="1"/>
  <c r="C94" i="9"/>
  <c r="J94" i="9" s="1"/>
  <c r="B97" i="9"/>
  <c r="I97" i="9" s="1"/>
  <c r="C100" i="9"/>
  <c r="J100" i="9" s="1"/>
  <c r="D103" i="9"/>
  <c r="K103" i="9" s="1"/>
  <c r="E106" i="9"/>
  <c r="L106" i="9" s="1"/>
  <c r="F109" i="9"/>
  <c r="M109" i="9" s="1"/>
  <c r="B113" i="9"/>
  <c r="I113" i="9" s="1"/>
  <c r="C116" i="9"/>
  <c r="J116" i="9" s="1"/>
  <c r="D119" i="9"/>
  <c r="K119" i="9" s="1"/>
  <c r="E122" i="9"/>
  <c r="L122" i="9" s="1"/>
  <c r="F125" i="9"/>
  <c r="M125" i="9" s="1"/>
  <c r="B129" i="9"/>
  <c r="I129" i="9" s="1"/>
  <c r="C132" i="9"/>
  <c r="J132" i="9" s="1"/>
  <c r="D135" i="9"/>
  <c r="K135" i="9" s="1"/>
  <c r="E138" i="9"/>
  <c r="L138" i="9" s="1"/>
  <c r="F141" i="9"/>
  <c r="M141" i="9" s="1"/>
  <c r="B145" i="9"/>
  <c r="I145" i="9" s="1"/>
  <c r="D155" i="9"/>
  <c r="K155" i="9" s="1"/>
  <c r="C168" i="9"/>
  <c r="J168" i="9" s="1"/>
  <c r="B181" i="9"/>
  <c r="I181" i="9" s="1"/>
  <c r="F193" i="9"/>
  <c r="M193" i="9" s="1"/>
  <c r="E206" i="9"/>
  <c r="L206" i="9" s="1"/>
  <c r="B48" i="9"/>
  <c r="I48" i="9" s="1"/>
  <c r="E49" i="9"/>
  <c r="L49" i="9" s="1"/>
  <c r="C51" i="9"/>
  <c r="J51" i="9" s="1"/>
  <c r="F52" i="9"/>
  <c r="M52" i="9" s="1"/>
  <c r="D54" i="9"/>
  <c r="K54" i="9" s="1"/>
  <c r="B56" i="9"/>
  <c r="I56" i="9" s="1"/>
  <c r="E57" i="9"/>
  <c r="L57" i="9" s="1"/>
  <c r="C59" i="9"/>
  <c r="J59" i="9" s="1"/>
  <c r="F60" i="9"/>
  <c r="M60" i="9" s="1"/>
  <c r="D62" i="9"/>
  <c r="K62" i="9" s="1"/>
  <c r="B64" i="9"/>
  <c r="I64" i="9" s="1"/>
  <c r="E65" i="9"/>
  <c r="L65" i="9" s="1"/>
  <c r="C67" i="9"/>
  <c r="J67" i="9" s="1"/>
  <c r="F68" i="9"/>
  <c r="M68" i="9" s="1"/>
  <c r="D70" i="9"/>
  <c r="K70" i="9" s="1"/>
  <c r="B72" i="9"/>
  <c r="I72" i="9" s="1"/>
  <c r="E73" i="9"/>
  <c r="L73" i="9" s="1"/>
  <c r="C75" i="9"/>
  <c r="J75" i="9" s="1"/>
  <c r="F76" i="9"/>
  <c r="M76" i="9" s="1"/>
  <c r="D78" i="9"/>
  <c r="K78" i="9" s="1"/>
  <c r="B80" i="9"/>
  <c r="I80" i="9" s="1"/>
  <c r="E81" i="9"/>
  <c r="L81" i="9" s="1"/>
  <c r="C83" i="9"/>
  <c r="J83" i="9" s="1"/>
  <c r="F84" i="9"/>
  <c r="M84" i="9" s="1"/>
  <c r="D86" i="9"/>
  <c r="K86" i="9" s="1"/>
  <c r="B88" i="9"/>
  <c r="I88" i="9" s="1"/>
  <c r="E89" i="9"/>
  <c r="L89" i="9" s="1"/>
  <c r="C91" i="9"/>
  <c r="J91" i="9" s="1"/>
  <c r="F92" i="9"/>
  <c r="M92" i="9" s="1"/>
  <c r="D94" i="9"/>
  <c r="K94" i="9" s="1"/>
  <c r="C97" i="9"/>
  <c r="J97" i="9" s="1"/>
  <c r="D100" i="9"/>
  <c r="K100" i="9" s="1"/>
  <c r="E103" i="9"/>
  <c r="L103" i="9" s="1"/>
  <c r="F106" i="9"/>
  <c r="M106" i="9" s="1"/>
  <c r="B110" i="9"/>
  <c r="I110" i="9" s="1"/>
  <c r="C113" i="9"/>
  <c r="J113" i="9" s="1"/>
  <c r="D116" i="9"/>
  <c r="K116" i="9" s="1"/>
  <c r="E119" i="9"/>
  <c r="L119" i="9" s="1"/>
  <c r="F122" i="9"/>
  <c r="M122" i="9" s="1"/>
  <c r="B126" i="9"/>
  <c r="I126" i="9" s="1"/>
  <c r="C129" i="9"/>
  <c r="J129" i="9" s="1"/>
  <c r="D132" i="9"/>
  <c r="K132" i="9" s="1"/>
  <c r="E135" i="9"/>
  <c r="L135" i="9" s="1"/>
  <c r="F138" i="9"/>
  <c r="M138" i="9" s="1"/>
  <c r="B142" i="9"/>
  <c r="I142" i="9" s="1"/>
  <c r="D145" i="9"/>
  <c r="K145" i="9" s="1"/>
  <c r="C156" i="9"/>
  <c r="J156" i="9" s="1"/>
  <c r="B169" i="9"/>
  <c r="I169" i="9" s="1"/>
  <c r="F181" i="9"/>
  <c r="M181" i="9" s="1"/>
  <c r="E194" i="9"/>
  <c r="L194" i="9" s="1"/>
  <c r="D207" i="9"/>
  <c r="K207" i="9" s="1"/>
  <c r="F30" i="9"/>
  <c r="M30" i="9" s="1"/>
  <c r="E31" i="9"/>
  <c r="L31" i="9" s="1"/>
  <c r="D32" i="9"/>
  <c r="K32" i="9" s="1"/>
  <c r="C33" i="9"/>
  <c r="J33" i="9" s="1"/>
  <c r="B34" i="9"/>
  <c r="I34" i="9" s="1"/>
  <c r="F34" i="9"/>
  <c r="M34" i="9" s="1"/>
  <c r="E35" i="9"/>
  <c r="L35" i="9" s="1"/>
  <c r="D36" i="9"/>
  <c r="K36" i="9" s="1"/>
  <c r="C37" i="9"/>
  <c r="J37" i="9" s="1"/>
  <c r="B38" i="9"/>
  <c r="I38" i="9" s="1"/>
  <c r="F38" i="9"/>
  <c r="M38" i="9" s="1"/>
  <c r="E39" i="9"/>
  <c r="L39" i="9" s="1"/>
  <c r="D40" i="9"/>
  <c r="K40" i="9" s="1"/>
  <c r="C41" i="9"/>
  <c r="J41" i="9" s="1"/>
  <c r="B42" i="9"/>
  <c r="I42" i="9" s="1"/>
  <c r="F42" i="9"/>
  <c r="M42" i="9" s="1"/>
  <c r="E43" i="9"/>
  <c r="L43" i="9" s="1"/>
  <c r="D44" i="9"/>
  <c r="K44" i="9" s="1"/>
  <c r="C45" i="9"/>
  <c r="J45" i="9" s="1"/>
  <c r="B46" i="9"/>
  <c r="I46" i="9" s="1"/>
  <c r="F46" i="9"/>
  <c r="M46" i="9" s="1"/>
  <c r="D47" i="9"/>
  <c r="K47" i="9" s="1"/>
  <c r="C48" i="9"/>
  <c r="J48" i="9" s="1"/>
  <c r="B49" i="9"/>
  <c r="I49" i="9" s="1"/>
  <c r="F49" i="9"/>
  <c r="M49" i="9" s="1"/>
  <c r="E50" i="9"/>
  <c r="L50" i="9" s="1"/>
  <c r="D51" i="9"/>
  <c r="K51" i="9" s="1"/>
  <c r="C52" i="9"/>
  <c r="J52" i="9" s="1"/>
  <c r="B53" i="9"/>
  <c r="I53" i="9" s="1"/>
  <c r="F53" i="9"/>
  <c r="M53" i="9" s="1"/>
  <c r="E54" i="9"/>
  <c r="L54" i="9" s="1"/>
  <c r="D55" i="9"/>
  <c r="K55" i="9" s="1"/>
  <c r="C56" i="9"/>
  <c r="J56" i="9" s="1"/>
  <c r="B57" i="9"/>
  <c r="I57" i="9" s="1"/>
  <c r="F57" i="9"/>
  <c r="M57" i="9" s="1"/>
  <c r="E58" i="9"/>
  <c r="L58" i="9" s="1"/>
  <c r="D59" i="9"/>
  <c r="K59" i="9" s="1"/>
  <c r="C60" i="9"/>
  <c r="J60" i="9" s="1"/>
  <c r="B61" i="9"/>
  <c r="I61" i="9" s="1"/>
  <c r="F61" i="9"/>
  <c r="M61" i="9" s="1"/>
  <c r="E62" i="9"/>
  <c r="L62" i="9" s="1"/>
  <c r="D63" i="9"/>
  <c r="K63" i="9" s="1"/>
  <c r="C64" i="9"/>
  <c r="J64" i="9" s="1"/>
  <c r="B65" i="9"/>
  <c r="I65" i="9" s="1"/>
  <c r="F65" i="9"/>
  <c r="M65" i="9" s="1"/>
  <c r="E66" i="9"/>
  <c r="L66" i="9" s="1"/>
  <c r="D67" i="9"/>
  <c r="K67" i="9" s="1"/>
  <c r="C68" i="9"/>
  <c r="J68" i="9" s="1"/>
  <c r="B69" i="9"/>
  <c r="I69" i="9" s="1"/>
  <c r="F69" i="9"/>
  <c r="M69" i="9" s="1"/>
  <c r="E70" i="9"/>
  <c r="L70" i="9" s="1"/>
  <c r="D71" i="9"/>
  <c r="K71" i="9" s="1"/>
  <c r="C72" i="9"/>
  <c r="J72" i="9" s="1"/>
  <c r="B73" i="9"/>
  <c r="I73" i="9" s="1"/>
  <c r="F73" i="9"/>
  <c r="M73" i="9" s="1"/>
  <c r="E74" i="9"/>
  <c r="L74" i="9" s="1"/>
  <c r="D75" i="9"/>
  <c r="K75" i="9" s="1"/>
  <c r="C76" i="9"/>
  <c r="J76" i="9" s="1"/>
  <c r="B77" i="9"/>
  <c r="I77" i="9" s="1"/>
  <c r="F77" i="9"/>
  <c r="M77" i="9" s="1"/>
  <c r="E78" i="9"/>
  <c r="L78" i="9" s="1"/>
  <c r="D79" i="9"/>
  <c r="K79" i="9" s="1"/>
  <c r="C80" i="9"/>
  <c r="J80" i="9" s="1"/>
  <c r="B81" i="9"/>
  <c r="I81" i="9" s="1"/>
  <c r="F81" i="9"/>
  <c r="M81" i="9" s="1"/>
  <c r="E82" i="9"/>
  <c r="L82" i="9" s="1"/>
  <c r="D83" i="9"/>
  <c r="K83" i="9" s="1"/>
  <c r="C84" i="9"/>
  <c r="J84" i="9" s="1"/>
  <c r="B85" i="9"/>
  <c r="I85" i="9" s="1"/>
  <c r="F85" i="9"/>
  <c r="M85" i="9" s="1"/>
  <c r="E86" i="9"/>
  <c r="L86" i="9" s="1"/>
  <c r="D87" i="9"/>
  <c r="K87" i="9" s="1"/>
  <c r="C88" i="9"/>
  <c r="J88" i="9" s="1"/>
  <c r="B89" i="9"/>
  <c r="I89" i="9" s="1"/>
  <c r="F89" i="9"/>
  <c r="M89" i="9" s="1"/>
  <c r="E90" i="9"/>
  <c r="L90" i="9" s="1"/>
  <c r="D91" i="9"/>
  <c r="K91" i="9" s="1"/>
  <c r="C92" i="9"/>
  <c r="J92" i="9" s="1"/>
  <c r="B93" i="9"/>
  <c r="I93" i="9" s="1"/>
  <c r="F93" i="9"/>
  <c r="M93" i="9" s="1"/>
  <c r="E94" i="9"/>
  <c r="L94" i="9" s="1"/>
  <c r="C96" i="9"/>
  <c r="J96" i="9" s="1"/>
  <c r="F97" i="9"/>
  <c r="M97" i="9" s="1"/>
  <c r="D99" i="9"/>
  <c r="K99" i="9" s="1"/>
  <c r="B101" i="9"/>
  <c r="I101" i="9" s="1"/>
  <c r="E102" i="9"/>
  <c r="L102" i="9" s="1"/>
  <c r="C104" i="9"/>
  <c r="J104" i="9" s="1"/>
  <c r="F105" i="9"/>
  <c r="M105" i="9" s="1"/>
  <c r="D107" i="9"/>
  <c r="K107" i="9" s="1"/>
  <c r="B109" i="9"/>
  <c r="I109" i="9" s="1"/>
  <c r="E110" i="9"/>
  <c r="L110" i="9" s="1"/>
  <c r="C112" i="9"/>
  <c r="J112" i="9" s="1"/>
  <c r="F113" i="9"/>
  <c r="M113" i="9" s="1"/>
  <c r="D115" i="9"/>
  <c r="K115" i="9" s="1"/>
  <c r="B117" i="9"/>
  <c r="I117" i="9" s="1"/>
  <c r="E118" i="9"/>
  <c r="L118" i="9" s="1"/>
  <c r="C120" i="9"/>
  <c r="J120" i="9" s="1"/>
  <c r="F121" i="9"/>
  <c r="M121" i="9" s="1"/>
  <c r="D123" i="9"/>
  <c r="K123" i="9" s="1"/>
  <c r="B125" i="9"/>
  <c r="I125" i="9" s="1"/>
  <c r="E126" i="9"/>
  <c r="L126" i="9" s="1"/>
  <c r="C128" i="9"/>
  <c r="J128" i="9" s="1"/>
  <c r="F129" i="9"/>
  <c r="M129" i="9" s="1"/>
  <c r="D131" i="9"/>
  <c r="K131" i="9" s="1"/>
  <c r="B133" i="9"/>
  <c r="I133" i="9" s="1"/>
  <c r="E134" i="9"/>
  <c r="L134" i="9" s="1"/>
  <c r="C136" i="9"/>
  <c r="J136" i="9" s="1"/>
  <c r="F137" i="9"/>
  <c r="M137" i="9" s="1"/>
  <c r="D139" i="9"/>
  <c r="K139" i="9" s="1"/>
  <c r="B141" i="9"/>
  <c r="I141" i="9" s="1"/>
  <c r="E142" i="9"/>
  <c r="L142" i="9" s="1"/>
  <c r="C144" i="9"/>
  <c r="J144" i="9" s="1"/>
  <c r="E146" i="9"/>
  <c r="L146" i="9" s="1"/>
  <c r="C152" i="9"/>
  <c r="J152" i="9" s="1"/>
  <c r="E158" i="9"/>
  <c r="L158" i="9" s="1"/>
  <c r="B165" i="9"/>
  <c r="I165" i="9" s="1"/>
  <c r="D171" i="9"/>
  <c r="K171" i="9" s="1"/>
  <c r="F177" i="9"/>
  <c r="M177" i="9" s="1"/>
  <c r="C184" i="9"/>
  <c r="J184" i="9" s="1"/>
  <c r="E190" i="9"/>
  <c r="L190" i="9" s="1"/>
  <c r="B197" i="9"/>
  <c r="I197" i="9" s="1"/>
  <c r="D203" i="9"/>
  <c r="K203" i="9" s="1"/>
  <c r="F212" i="9"/>
  <c r="M212" i="9" s="1"/>
  <c r="B212" i="9"/>
  <c r="I212" i="9" s="1"/>
  <c r="C211" i="9"/>
  <c r="J211" i="9" s="1"/>
  <c r="D210" i="9"/>
  <c r="K210" i="9" s="1"/>
  <c r="E209" i="9"/>
  <c r="L209" i="9" s="1"/>
  <c r="F208" i="9"/>
  <c r="M208" i="9" s="1"/>
  <c r="B208" i="9"/>
  <c r="I208" i="9" s="1"/>
  <c r="C207" i="9"/>
  <c r="J207" i="9" s="1"/>
  <c r="D206" i="9"/>
  <c r="K206" i="9" s="1"/>
  <c r="E205" i="9"/>
  <c r="L205" i="9" s="1"/>
  <c r="F204" i="9"/>
  <c r="M204" i="9" s="1"/>
  <c r="B204" i="9"/>
  <c r="I204" i="9" s="1"/>
  <c r="C203" i="9"/>
  <c r="J203" i="9" s="1"/>
  <c r="D202" i="9"/>
  <c r="K202" i="9" s="1"/>
  <c r="E201" i="9"/>
  <c r="L201" i="9" s="1"/>
  <c r="F200" i="9"/>
  <c r="M200" i="9" s="1"/>
  <c r="B200" i="9"/>
  <c r="I200" i="9" s="1"/>
  <c r="C199" i="9"/>
  <c r="J199" i="9" s="1"/>
  <c r="D198" i="9"/>
  <c r="K198" i="9" s="1"/>
  <c r="E197" i="9"/>
  <c r="L197" i="9" s="1"/>
  <c r="F196" i="9"/>
  <c r="M196" i="9" s="1"/>
  <c r="B196" i="9"/>
  <c r="I196" i="9" s="1"/>
  <c r="C195" i="9"/>
  <c r="J195" i="9" s="1"/>
  <c r="D194" i="9"/>
  <c r="K194" i="9" s="1"/>
  <c r="E193" i="9"/>
  <c r="L193" i="9" s="1"/>
  <c r="F192" i="9"/>
  <c r="M192" i="9" s="1"/>
  <c r="B192" i="9"/>
  <c r="I192" i="9" s="1"/>
  <c r="C191" i="9"/>
  <c r="J191" i="9" s="1"/>
  <c r="D190" i="9"/>
  <c r="K190" i="9" s="1"/>
  <c r="E189" i="9"/>
  <c r="L189" i="9" s="1"/>
  <c r="F188" i="9"/>
  <c r="M188" i="9" s="1"/>
  <c r="B188" i="9"/>
  <c r="I188" i="9" s="1"/>
  <c r="C187" i="9"/>
  <c r="J187" i="9" s="1"/>
  <c r="D186" i="9"/>
  <c r="K186" i="9" s="1"/>
  <c r="E185" i="9"/>
  <c r="L185" i="9" s="1"/>
  <c r="F184" i="9"/>
  <c r="M184" i="9" s="1"/>
  <c r="B184" i="9"/>
  <c r="I184" i="9" s="1"/>
  <c r="C183" i="9"/>
  <c r="J183" i="9" s="1"/>
  <c r="D182" i="9"/>
  <c r="K182" i="9" s="1"/>
  <c r="E181" i="9"/>
  <c r="L181" i="9" s="1"/>
  <c r="F180" i="9"/>
  <c r="M180" i="9" s="1"/>
  <c r="B180" i="9"/>
  <c r="I180" i="9" s="1"/>
  <c r="C179" i="9"/>
  <c r="J179" i="9" s="1"/>
  <c r="D178" i="9"/>
  <c r="K178" i="9" s="1"/>
  <c r="E177" i="9"/>
  <c r="L177" i="9" s="1"/>
  <c r="F176" i="9"/>
  <c r="M176" i="9" s="1"/>
  <c r="B176" i="9"/>
  <c r="I176" i="9" s="1"/>
  <c r="C175" i="9"/>
  <c r="J175" i="9" s="1"/>
  <c r="D174" i="9"/>
  <c r="K174" i="9" s="1"/>
  <c r="E173" i="9"/>
  <c r="L173" i="9" s="1"/>
  <c r="F172" i="9"/>
  <c r="M172" i="9" s="1"/>
  <c r="B172" i="9"/>
  <c r="I172" i="9" s="1"/>
  <c r="C171" i="9"/>
  <c r="J171" i="9" s="1"/>
  <c r="D170" i="9"/>
  <c r="K170" i="9" s="1"/>
  <c r="E169" i="9"/>
  <c r="L169" i="9" s="1"/>
  <c r="F168" i="9"/>
  <c r="M168" i="9" s="1"/>
  <c r="B168" i="9"/>
  <c r="I168" i="9" s="1"/>
  <c r="C167" i="9"/>
  <c r="J167" i="9" s="1"/>
  <c r="D166" i="9"/>
  <c r="K166" i="9" s="1"/>
  <c r="E165" i="9"/>
  <c r="L165" i="9" s="1"/>
  <c r="F164" i="9"/>
  <c r="M164" i="9" s="1"/>
  <c r="B164" i="9"/>
  <c r="I164" i="9" s="1"/>
  <c r="C163" i="9"/>
  <c r="J163" i="9" s="1"/>
  <c r="D162" i="9"/>
  <c r="K162" i="9" s="1"/>
  <c r="E161" i="9"/>
  <c r="L161" i="9" s="1"/>
  <c r="F160" i="9"/>
  <c r="M160" i="9" s="1"/>
  <c r="B160" i="9"/>
  <c r="I160" i="9" s="1"/>
  <c r="C159" i="9"/>
  <c r="J159" i="9" s="1"/>
  <c r="D158" i="9"/>
  <c r="K158" i="9" s="1"/>
  <c r="E157" i="9"/>
  <c r="L157" i="9" s="1"/>
  <c r="F156" i="9"/>
  <c r="M156" i="9" s="1"/>
  <c r="B156" i="9"/>
  <c r="I156" i="9" s="1"/>
  <c r="C155" i="9"/>
  <c r="J155" i="9" s="1"/>
  <c r="D154" i="9"/>
  <c r="K154" i="9" s="1"/>
  <c r="E153" i="9"/>
  <c r="L153" i="9" s="1"/>
  <c r="F152" i="9"/>
  <c r="M152" i="9" s="1"/>
  <c r="B152" i="9"/>
  <c r="I152" i="9" s="1"/>
  <c r="C151" i="9"/>
  <c r="J151" i="9" s="1"/>
  <c r="D150" i="9"/>
  <c r="K150" i="9" s="1"/>
  <c r="E149" i="9"/>
  <c r="L149" i="9" s="1"/>
  <c r="F148" i="9"/>
  <c r="M148" i="9" s="1"/>
  <c r="B148" i="9"/>
  <c r="I148" i="9" s="1"/>
  <c r="C147" i="9"/>
  <c r="J147" i="9" s="1"/>
  <c r="D146" i="9"/>
  <c r="K146" i="9" s="1"/>
  <c r="E145" i="9"/>
  <c r="L145" i="9" s="1"/>
  <c r="E212" i="9"/>
  <c r="L212" i="9" s="1"/>
  <c r="F211" i="9"/>
  <c r="M211" i="9" s="1"/>
  <c r="B211" i="9"/>
  <c r="I211" i="9" s="1"/>
  <c r="C210" i="9"/>
  <c r="J210" i="9" s="1"/>
  <c r="D209" i="9"/>
  <c r="K209" i="9" s="1"/>
  <c r="E208" i="9"/>
  <c r="L208" i="9" s="1"/>
  <c r="F207" i="9"/>
  <c r="M207" i="9" s="1"/>
  <c r="B207" i="9"/>
  <c r="I207" i="9" s="1"/>
  <c r="C206" i="9"/>
  <c r="J206" i="9" s="1"/>
  <c r="D205" i="9"/>
  <c r="K205" i="9" s="1"/>
  <c r="E204" i="9"/>
  <c r="L204" i="9" s="1"/>
  <c r="F203" i="9"/>
  <c r="M203" i="9" s="1"/>
  <c r="B203" i="9"/>
  <c r="I203" i="9" s="1"/>
  <c r="C202" i="9"/>
  <c r="J202" i="9" s="1"/>
  <c r="D201" i="9"/>
  <c r="K201" i="9" s="1"/>
  <c r="E200" i="9"/>
  <c r="L200" i="9" s="1"/>
  <c r="F199" i="9"/>
  <c r="M199" i="9" s="1"/>
  <c r="B199" i="9"/>
  <c r="I199" i="9" s="1"/>
  <c r="C198" i="9"/>
  <c r="J198" i="9" s="1"/>
  <c r="D197" i="9"/>
  <c r="K197" i="9" s="1"/>
  <c r="E196" i="9"/>
  <c r="L196" i="9" s="1"/>
  <c r="F195" i="9"/>
  <c r="M195" i="9" s="1"/>
  <c r="B195" i="9"/>
  <c r="I195" i="9" s="1"/>
  <c r="C194" i="9"/>
  <c r="J194" i="9" s="1"/>
  <c r="D193" i="9"/>
  <c r="K193" i="9" s="1"/>
  <c r="E192" i="9"/>
  <c r="L192" i="9" s="1"/>
  <c r="F191" i="9"/>
  <c r="M191" i="9" s="1"/>
  <c r="B191" i="9"/>
  <c r="I191" i="9" s="1"/>
  <c r="C190" i="9"/>
  <c r="J190" i="9" s="1"/>
  <c r="D189" i="9"/>
  <c r="K189" i="9" s="1"/>
  <c r="E188" i="9"/>
  <c r="L188" i="9" s="1"/>
  <c r="F187" i="9"/>
  <c r="M187" i="9" s="1"/>
  <c r="B187" i="9"/>
  <c r="I187" i="9" s="1"/>
  <c r="C186" i="9"/>
  <c r="J186" i="9" s="1"/>
  <c r="D185" i="9"/>
  <c r="K185" i="9" s="1"/>
  <c r="E184" i="9"/>
  <c r="L184" i="9" s="1"/>
  <c r="F183" i="9"/>
  <c r="M183" i="9" s="1"/>
  <c r="B183" i="9"/>
  <c r="I183" i="9" s="1"/>
  <c r="C182" i="9"/>
  <c r="J182" i="9" s="1"/>
  <c r="D181" i="9"/>
  <c r="K181" i="9" s="1"/>
  <c r="E180" i="9"/>
  <c r="L180" i="9" s="1"/>
  <c r="F179" i="9"/>
  <c r="M179" i="9" s="1"/>
  <c r="B179" i="9"/>
  <c r="I179" i="9" s="1"/>
  <c r="C178" i="9"/>
  <c r="J178" i="9" s="1"/>
  <c r="D177" i="9"/>
  <c r="K177" i="9" s="1"/>
  <c r="E176" i="9"/>
  <c r="L176" i="9" s="1"/>
  <c r="F175" i="9"/>
  <c r="M175" i="9" s="1"/>
  <c r="B175" i="9"/>
  <c r="I175" i="9" s="1"/>
  <c r="C174" i="9"/>
  <c r="J174" i="9" s="1"/>
  <c r="D173" i="9"/>
  <c r="K173" i="9" s="1"/>
  <c r="E172" i="9"/>
  <c r="L172" i="9" s="1"/>
  <c r="F171" i="9"/>
  <c r="M171" i="9" s="1"/>
  <c r="B171" i="9"/>
  <c r="I171" i="9" s="1"/>
  <c r="C170" i="9"/>
  <c r="J170" i="9" s="1"/>
  <c r="D169" i="9"/>
  <c r="K169" i="9" s="1"/>
  <c r="E168" i="9"/>
  <c r="L168" i="9" s="1"/>
  <c r="F167" i="9"/>
  <c r="M167" i="9" s="1"/>
  <c r="B167" i="9"/>
  <c r="I167" i="9" s="1"/>
  <c r="C166" i="9"/>
  <c r="J166" i="9" s="1"/>
  <c r="D165" i="9"/>
  <c r="K165" i="9" s="1"/>
  <c r="E164" i="9"/>
  <c r="L164" i="9" s="1"/>
  <c r="F163" i="9"/>
  <c r="M163" i="9" s="1"/>
  <c r="B163" i="9"/>
  <c r="I163" i="9" s="1"/>
  <c r="C162" i="9"/>
  <c r="J162" i="9" s="1"/>
  <c r="D161" i="9"/>
  <c r="K161" i="9" s="1"/>
  <c r="E160" i="9"/>
  <c r="L160" i="9" s="1"/>
  <c r="F159" i="9"/>
  <c r="M159" i="9" s="1"/>
  <c r="B159" i="9"/>
  <c r="I159" i="9" s="1"/>
  <c r="C158" i="9"/>
  <c r="J158" i="9" s="1"/>
  <c r="D157" i="9"/>
  <c r="K157" i="9" s="1"/>
  <c r="E156" i="9"/>
  <c r="L156" i="9" s="1"/>
  <c r="F155" i="9"/>
  <c r="M155" i="9" s="1"/>
  <c r="B155" i="9"/>
  <c r="I155" i="9" s="1"/>
  <c r="C154" i="9"/>
  <c r="J154" i="9" s="1"/>
  <c r="D153" i="9"/>
  <c r="K153" i="9" s="1"/>
  <c r="E152" i="9"/>
  <c r="L152" i="9" s="1"/>
  <c r="F151" i="9"/>
  <c r="M151" i="9" s="1"/>
  <c r="B151" i="9"/>
  <c r="I151" i="9" s="1"/>
  <c r="C150" i="9"/>
  <c r="J150" i="9" s="1"/>
  <c r="D149" i="9"/>
  <c r="K149" i="9" s="1"/>
  <c r="E148" i="9"/>
  <c r="L148" i="9" s="1"/>
  <c r="F147" i="9"/>
  <c r="M147" i="9" s="1"/>
  <c r="D212" i="9"/>
  <c r="K212" i="9" s="1"/>
  <c r="E211" i="9"/>
  <c r="L211" i="9" s="1"/>
  <c r="F210" i="9"/>
  <c r="M210" i="9" s="1"/>
  <c r="B210" i="9"/>
  <c r="I210" i="9" s="1"/>
  <c r="C209" i="9"/>
  <c r="J209" i="9" s="1"/>
  <c r="D208" i="9"/>
  <c r="K208" i="9" s="1"/>
  <c r="E207" i="9"/>
  <c r="L207" i="9" s="1"/>
  <c r="F206" i="9"/>
  <c r="M206" i="9" s="1"/>
  <c r="B206" i="9"/>
  <c r="I206" i="9" s="1"/>
  <c r="C205" i="9"/>
  <c r="J205" i="9" s="1"/>
  <c r="D204" i="9"/>
  <c r="K204" i="9" s="1"/>
  <c r="E203" i="9"/>
  <c r="L203" i="9" s="1"/>
  <c r="F202" i="9"/>
  <c r="M202" i="9" s="1"/>
  <c r="B202" i="9"/>
  <c r="I202" i="9" s="1"/>
  <c r="C201" i="9"/>
  <c r="J201" i="9" s="1"/>
  <c r="D200" i="9"/>
  <c r="K200" i="9" s="1"/>
  <c r="E199" i="9"/>
  <c r="L199" i="9" s="1"/>
  <c r="F198" i="9"/>
  <c r="M198" i="9" s="1"/>
  <c r="B198" i="9"/>
  <c r="I198" i="9" s="1"/>
  <c r="C197" i="9"/>
  <c r="J197" i="9" s="1"/>
  <c r="D196" i="9"/>
  <c r="K196" i="9" s="1"/>
  <c r="E195" i="9"/>
  <c r="L195" i="9" s="1"/>
  <c r="F194" i="9"/>
  <c r="M194" i="9" s="1"/>
  <c r="B194" i="9"/>
  <c r="I194" i="9" s="1"/>
  <c r="C193" i="9"/>
  <c r="J193" i="9" s="1"/>
  <c r="D192" i="9"/>
  <c r="K192" i="9" s="1"/>
  <c r="E191" i="9"/>
  <c r="L191" i="9" s="1"/>
  <c r="F190" i="9"/>
  <c r="M190" i="9" s="1"/>
  <c r="B190" i="9"/>
  <c r="I190" i="9" s="1"/>
  <c r="C189" i="9"/>
  <c r="J189" i="9" s="1"/>
  <c r="D188" i="9"/>
  <c r="K188" i="9" s="1"/>
  <c r="E187" i="9"/>
  <c r="L187" i="9" s="1"/>
  <c r="F186" i="9"/>
  <c r="M186" i="9" s="1"/>
  <c r="B186" i="9"/>
  <c r="I186" i="9" s="1"/>
  <c r="C185" i="9"/>
  <c r="J185" i="9" s="1"/>
  <c r="D184" i="9"/>
  <c r="K184" i="9" s="1"/>
  <c r="E183" i="9"/>
  <c r="L183" i="9" s="1"/>
  <c r="F182" i="9"/>
  <c r="M182" i="9" s="1"/>
  <c r="B182" i="9"/>
  <c r="I182" i="9" s="1"/>
  <c r="C181" i="9"/>
  <c r="J181" i="9" s="1"/>
  <c r="D180" i="9"/>
  <c r="K180" i="9" s="1"/>
  <c r="E179" i="9"/>
  <c r="L179" i="9" s="1"/>
  <c r="F178" i="9"/>
  <c r="M178" i="9" s="1"/>
  <c r="B178" i="9"/>
  <c r="I178" i="9" s="1"/>
  <c r="C177" i="9"/>
  <c r="J177" i="9" s="1"/>
  <c r="D176" i="9"/>
  <c r="K176" i="9" s="1"/>
  <c r="E175" i="9"/>
  <c r="L175" i="9" s="1"/>
  <c r="F174" i="9"/>
  <c r="M174" i="9" s="1"/>
  <c r="B174" i="9"/>
  <c r="I174" i="9" s="1"/>
  <c r="C173" i="9"/>
  <c r="J173" i="9" s="1"/>
  <c r="D172" i="9"/>
  <c r="K172" i="9" s="1"/>
  <c r="E171" i="9"/>
  <c r="L171" i="9" s="1"/>
  <c r="F170" i="9"/>
  <c r="M170" i="9" s="1"/>
  <c r="B170" i="9"/>
  <c r="I170" i="9" s="1"/>
  <c r="C169" i="9"/>
  <c r="J169" i="9" s="1"/>
  <c r="D168" i="9"/>
  <c r="K168" i="9" s="1"/>
  <c r="E167" i="9"/>
  <c r="L167" i="9" s="1"/>
  <c r="F166" i="9"/>
  <c r="M166" i="9" s="1"/>
  <c r="B166" i="9"/>
  <c r="I166" i="9" s="1"/>
  <c r="C165" i="9"/>
  <c r="J165" i="9" s="1"/>
  <c r="D164" i="9"/>
  <c r="K164" i="9" s="1"/>
  <c r="E163" i="9"/>
  <c r="L163" i="9" s="1"/>
  <c r="F162" i="9"/>
  <c r="M162" i="9" s="1"/>
  <c r="B162" i="9"/>
  <c r="I162" i="9" s="1"/>
  <c r="C161" i="9"/>
  <c r="J161" i="9" s="1"/>
  <c r="D160" i="9"/>
  <c r="K160" i="9" s="1"/>
  <c r="E159" i="9"/>
  <c r="L159" i="9" s="1"/>
  <c r="F158" i="9"/>
  <c r="M158" i="9" s="1"/>
  <c r="B158" i="9"/>
  <c r="I158" i="9" s="1"/>
  <c r="C157" i="9"/>
  <c r="J157" i="9" s="1"/>
  <c r="D156" i="9"/>
  <c r="K156" i="9" s="1"/>
  <c r="E155" i="9"/>
  <c r="L155" i="9" s="1"/>
  <c r="F154" i="9"/>
  <c r="M154" i="9" s="1"/>
  <c r="B154" i="9"/>
  <c r="I154" i="9" s="1"/>
  <c r="C153" i="9"/>
  <c r="J153" i="9" s="1"/>
  <c r="D152" i="9"/>
  <c r="K152" i="9" s="1"/>
  <c r="E151" i="9"/>
  <c r="L151" i="9" s="1"/>
  <c r="F150" i="9"/>
  <c r="M150" i="9" s="1"/>
  <c r="B150" i="9"/>
  <c r="I150" i="9" s="1"/>
  <c r="C149" i="9"/>
  <c r="J149" i="9" s="1"/>
  <c r="D148" i="9"/>
  <c r="K148" i="9" s="1"/>
  <c r="E147" i="9"/>
  <c r="L147" i="9" s="1"/>
  <c r="F146" i="9"/>
  <c r="M146" i="9" s="1"/>
  <c r="B146" i="9"/>
  <c r="I146" i="9" s="1"/>
  <c r="C145" i="9"/>
  <c r="J145" i="9" s="1"/>
  <c r="C212" i="9"/>
  <c r="J212" i="9" s="1"/>
  <c r="B209" i="9"/>
  <c r="I209" i="9" s="1"/>
  <c r="F205" i="9"/>
  <c r="M205" i="9" s="1"/>
  <c r="E202" i="9"/>
  <c r="L202" i="9" s="1"/>
  <c r="D199" i="9"/>
  <c r="K199" i="9" s="1"/>
  <c r="C196" i="9"/>
  <c r="J196" i="9" s="1"/>
  <c r="B193" i="9"/>
  <c r="I193" i="9" s="1"/>
  <c r="F189" i="9"/>
  <c r="M189" i="9" s="1"/>
  <c r="E186" i="9"/>
  <c r="L186" i="9" s="1"/>
  <c r="D183" i="9"/>
  <c r="K183" i="9" s="1"/>
  <c r="C180" i="9"/>
  <c r="J180" i="9" s="1"/>
  <c r="B177" i="9"/>
  <c r="I177" i="9" s="1"/>
  <c r="F173" i="9"/>
  <c r="M173" i="9" s="1"/>
  <c r="E170" i="9"/>
  <c r="L170" i="9" s="1"/>
  <c r="D167" i="9"/>
  <c r="K167" i="9" s="1"/>
  <c r="C164" i="9"/>
  <c r="J164" i="9" s="1"/>
  <c r="B161" i="9"/>
  <c r="I161" i="9" s="1"/>
  <c r="F157" i="9"/>
  <c r="M157" i="9" s="1"/>
  <c r="E154" i="9"/>
  <c r="L154" i="9" s="1"/>
  <c r="D151" i="9"/>
  <c r="K151" i="9" s="1"/>
  <c r="C148" i="9"/>
  <c r="J148" i="9" s="1"/>
  <c r="C146" i="9"/>
  <c r="J146" i="9" s="1"/>
  <c r="F144" i="9"/>
  <c r="M144" i="9" s="1"/>
  <c r="B144" i="9"/>
  <c r="I144" i="9" s="1"/>
  <c r="C143" i="9"/>
  <c r="J143" i="9" s="1"/>
  <c r="D142" i="9"/>
  <c r="K142" i="9" s="1"/>
  <c r="E141" i="9"/>
  <c r="L141" i="9" s="1"/>
  <c r="F140" i="9"/>
  <c r="M140" i="9" s="1"/>
  <c r="B140" i="9"/>
  <c r="I140" i="9" s="1"/>
  <c r="C139" i="9"/>
  <c r="J139" i="9" s="1"/>
  <c r="D138" i="9"/>
  <c r="K138" i="9" s="1"/>
  <c r="E137" i="9"/>
  <c r="L137" i="9" s="1"/>
  <c r="F136" i="9"/>
  <c r="M136" i="9" s="1"/>
  <c r="B136" i="9"/>
  <c r="I136" i="9" s="1"/>
  <c r="C135" i="9"/>
  <c r="J135" i="9" s="1"/>
  <c r="D134" i="9"/>
  <c r="K134" i="9" s="1"/>
  <c r="E133" i="9"/>
  <c r="L133" i="9" s="1"/>
  <c r="F132" i="9"/>
  <c r="M132" i="9" s="1"/>
  <c r="B132" i="9"/>
  <c r="I132" i="9" s="1"/>
  <c r="C131" i="9"/>
  <c r="J131" i="9" s="1"/>
  <c r="D130" i="9"/>
  <c r="K130" i="9" s="1"/>
  <c r="E129" i="9"/>
  <c r="L129" i="9" s="1"/>
  <c r="F128" i="9"/>
  <c r="M128" i="9" s="1"/>
  <c r="B128" i="9"/>
  <c r="I128" i="9" s="1"/>
  <c r="C127" i="9"/>
  <c r="J127" i="9" s="1"/>
  <c r="D126" i="9"/>
  <c r="K126" i="9" s="1"/>
  <c r="E125" i="9"/>
  <c r="L125" i="9" s="1"/>
  <c r="F124" i="9"/>
  <c r="M124" i="9" s="1"/>
  <c r="B124" i="9"/>
  <c r="I124" i="9" s="1"/>
  <c r="C123" i="9"/>
  <c r="J123" i="9" s="1"/>
  <c r="D122" i="9"/>
  <c r="K122" i="9" s="1"/>
  <c r="E121" i="9"/>
  <c r="L121" i="9" s="1"/>
  <c r="F120" i="9"/>
  <c r="M120" i="9" s="1"/>
  <c r="B120" i="9"/>
  <c r="I120" i="9" s="1"/>
  <c r="C119" i="9"/>
  <c r="J119" i="9" s="1"/>
  <c r="D118" i="9"/>
  <c r="K118" i="9" s="1"/>
  <c r="E117" i="9"/>
  <c r="L117" i="9" s="1"/>
  <c r="F116" i="9"/>
  <c r="M116" i="9" s="1"/>
  <c r="B116" i="9"/>
  <c r="I116" i="9" s="1"/>
  <c r="C115" i="9"/>
  <c r="J115" i="9" s="1"/>
  <c r="D114" i="9"/>
  <c r="K114" i="9" s="1"/>
  <c r="E113" i="9"/>
  <c r="L113" i="9" s="1"/>
  <c r="F112" i="9"/>
  <c r="M112" i="9" s="1"/>
  <c r="B112" i="9"/>
  <c r="I112" i="9" s="1"/>
  <c r="C111" i="9"/>
  <c r="J111" i="9" s="1"/>
  <c r="D110" i="9"/>
  <c r="K110" i="9" s="1"/>
  <c r="E109" i="9"/>
  <c r="L109" i="9" s="1"/>
  <c r="F108" i="9"/>
  <c r="M108" i="9" s="1"/>
  <c r="B108" i="9"/>
  <c r="I108" i="9" s="1"/>
  <c r="C107" i="9"/>
  <c r="J107" i="9" s="1"/>
  <c r="D106" i="9"/>
  <c r="K106" i="9" s="1"/>
  <c r="E105" i="9"/>
  <c r="L105" i="9" s="1"/>
  <c r="F104" i="9"/>
  <c r="M104" i="9" s="1"/>
  <c r="B104" i="9"/>
  <c r="I104" i="9" s="1"/>
  <c r="C103" i="9"/>
  <c r="J103" i="9" s="1"/>
  <c r="D102" i="9"/>
  <c r="K102" i="9" s="1"/>
  <c r="E101" i="9"/>
  <c r="L101" i="9" s="1"/>
  <c r="F100" i="9"/>
  <c r="M100" i="9" s="1"/>
  <c r="B100" i="9"/>
  <c r="I100" i="9" s="1"/>
  <c r="C99" i="9"/>
  <c r="J99" i="9" s="1"/>
  <c r="D98" i="9"/>
  <c r="K98" i="9" s="1"/>
  <c r="E97" i="9"/>
  <c r="L97" i="9" s="1"/>
  <c r="F96" i="9"/>
  <c r="M96" i="9" s="1"/>
  <c r="B96" i="9"/>
  <c r="I96" i="9" s="1"/>
  <c r="C95" i="9"/>
  <c r="J95" i="9" s="1"/>
  <c r="D211" i="9"/>
  <c r="K211" i="9" s="1"/>
  <c r="C208" i="9"/>
  <c r="J208" i="9" s="1"/>
  <c r="B205" i="9"/>
  <c r="I205" i="9" s="1"/>
  <c r="F201" i="9"/>
  <c r="M201" i="9" s="1"/>
  <c r="E198" i="9"/>
  <c r="L198" i="9" s="1"/>
  <c r="D195" i="9"/>
  <c r="K195" i="9" s="1"/>
  <c r="C192" i="9"/>
  <c r="J192" i="9" s="1"/>
  <c r="B189" i="9"/>
  <c r="I189" i="9" s="1"/>
  <c r="F185" i="9"/>
  <c r="M185" i="9" s="1"/>
  <c r="E182" i="9"/>
  <c r="L182" i="9" s="1"/>
  <c r="D179" i="9"/>
  <c r="K179" i="9" s="1"/>
  <c r="C176" i="9"/>
  <c r="J176" i="9" s="1"/>
  <c r="B173" i="9"/>
  <c r="I173" i="9" s="1"/>
  <c r="F169" i="9"/>
  <c r="M169" i="9" s="1"/>
  <c r="E166" i="9"/>
  <c r="L166" i="9" s="1"/>
  <c r="D163" i="9"/>
  <c r="K163" i="9" s="1"/>
  <c r="C160" i="9"/>
  <c r="J160" i="9" s="1"/>
  <c r="B157" i="9"/>
  <c r="I157" i="9" s="1"/>
  <c r="F153" i="9"/>
  <c r="M153" i="9" s="1"/>
  <c r="E150" i="9"/>
  <c r="L150" i="9" s="1"/>
  <c r="D147" i="9"/>
  <c r="K147" i="9" s="1"/>
  <c r="F145" i="9"/>
  <c r="M145" i="9" s="1"/>
  <c r="E144" i="9"/>
  <c r="L144" i="9" s="1"/>
  <c r="F143" i="9"/>
  <c r="M143" i="9" s="1"/>
  <c r="B143" i="9"/>
  <c r="I143" i="9" s="1"/>
  <c r="C142" i="9"/>
  <c r="J142" i="9" s="1"/>
  <c r="D141" i="9"/>
  <c r="K141" i="9" s="1"/>
  <c r="E140" i="9"/>
  <c r="L140" i="9" s="1"/>
  <c r="F139" i="9"/>
  <c r="M139" i="9" s="1"/>
  <c r="B139" i="9"/>
  <c r="I139" i="9" s="1"/>
  <c r="C138" i="9"/>
  <c r="J138" i="9" s="1"/>
  <c r="D137" i="9"/>
  <c r="K137" i="9" s="1"/>
  <c r="E136" i="9"/>
  <c r="L136" i="9" s="1"/>
  <c r="F135" i="9"/>
  <c r="M135" i="9" s="1"/>
  <c r="B135" i="9"/>
  <c r="I135" i="9" s="1"/>
  <c r="C134" i="9"/>
  <c r="J134" i="9" s="1"/>
  <c r="D133" i="9"/>
  <c r="K133" i="9" s="1"/>
  <c r="E132" i="9"/>
  <c r="L132" i="9" s="1"/>
  <c r="F131" i="9"/>
  <c r="M131" i="9" s="1"/>
  <c r="B131" i="9"/>
  <c r="I131" i="9" s="1"/>
  <c r="C130" i="9"/>
  <c r="J130" i="9" s="1"/>
  <c r="D129" i="9"/>
  <c r="K129" i="9" s="1"/>
  <c r="E128" i="9"/>
  <c r="L128" i="9" s="1"/>
  <c r="F127" i="9"/>
  <c r="M127" i="9" s="1"/>
  <c r="B127" i="9"/>
  <c r="I127" i="9" s="1"/>
  <c r="C126" i="9"/>
  <c r="J126" i="9" s="1"/>
  <c r="D125" i="9"/>
  <c r="K125" i="9" s="1"/>
  <c r="E124" i="9"/>
  <c r="L124" i="9" s="1"/>
  <c r="F123" i="9"/>
  <c r="M123" i="9" s="1"/>
  <c r="B123" i="9"/>
  <c r="I123" i="9" s="1"/>
  <c r="C122" i="9"/>
  <c r="J122" i="9" s="1"/>
  <c r="D121" i="9"/>
  <c r="K121" i="9" s="1"/>
  <c r="E120" i="9"/>
  <c r="L120" i="9" s="1"/>
  <c r="F119" i="9"/>
  <c r="M119" i="9" s="1"/>
  <c r="B119" i="9"/>
  <c r="I119" i="9" s="1"/>
  <c r="C118" i="9"/>
  <c r="J118" i="9" s="1"/>
  <c r="D117" i="9"/>
  <c r="K117" i="9" s="1"/>
  <c r="E116" i="9"/>
  <c r="L116" i="9" s="1"/>
  <c r="F115" i="9"/>
  <c r="M115" i="9" s="1"/>
  <c r="B115" i="9"/>
  <c r="I115" i="9" s="1"/>
  <c r="C114" i="9"/>
  <c r="J114" i="9" s="1"/>
  <c r="D113" i="9"/>
  <c r="K113" i="9" s="1"/>
  <c r="E112" i="9"/>
  <c r="L112" i="9" s="1"/>
  <c r="F111" i="9"/>
  <c r="M111" i="9" s="1"/>
  <c r="B111" i="9"/>
  <c r="I111" i="9" s="1"/>
  <c r="C110" i="9"/>
  <c r="J110" i="9" s="1"/>
  <c r="D109" i="9"/>
  <c r="K109" i="9" s="1"/>
  <c r="E108" i="9"/>
  <c r="L108" i="9" s="1"/>
  <c r="F107" i="9"/>
  <c r="M107" i="9" s="1"/>
  <c r="B107" i="9"/>
  <c r="I107" i="9" s="1"/>
  <c r="C106" i="9"/>
  <c r="J106" i="9" s="1"/>
  <c r="D105" i="9"/>
  <c r="K105" i="9" s="1"/>
  <c r="E104" i="9"/>
  <c r="L104" i="9" s="1"/>
  <c r="F103" i="9"/>
  <c r="M103" i="9" s="1"/>
  <c r="B103" i="9"/>
  <c r="I103" i="9" s="1"/>
  <c r="C102" i="9"/>
  <c r="J102" i="9" s="1"/>
  <c r="D101" i="9"/>
  <c r="K101" i="9" s="1"/>
  <c r="E100" i="9"/>
  <c r="L100" i="9" s="1"/>
  <c r="F99" i="9"/>
  <c r="M99" i="9" s="1"/>
  <c r="B99" i="9"/>
  <c r="I99" i="9" s="1"/>
  <c r="C98" i="9"/>
  <c r="J98" i="9" s="1"/>
  <c r="D97" i="9"/>
  <c r="K97" i="9" s="1"/>
  <c r="E96" i="9"/>
  <c r="L96" i="9" s="1"/>
  <c r="F95" i="9"/>
  <c r="M95" i="9" s="1"/>
  <c r="B95" i="9"/>
  <c r="I95" i="9" s="1"/>
  <c r="E47" i="9"/>
  <c r="L47" i="9" s="1"/>
  <c r="D48" i="9"/>
  <c r="K48" i="9" s="1"/>
  <c r="C49" i="9"/>
  <c r="J49" i="9" s="1"/>
  <c r="B50" i="9"/>
  <c r="I50" i="9" s="1"/>
  <c r="F50" i="9"/>
  <c r="M50" i="9" s="1"/>
  <c r="E51" i="9"/>
  <c r="L51" i="9" s="1"/>
  <c r="D52" i="9"/>
  <c r="K52" i="9" s="1"/>
  <c r="C53" i="9"/>
  <c r="J53" i="9" s="1"/>
  <c r="B54" i="9"/>
  <c r="I54" i="9" s="1"/>
  <c r="F54" i="9"/>
  <c r="M54" i="9" s="1"/>
  <c r="E55" i="9"/>
  <c r="L55" i="9" s="1"/>
  <c r="D56" i="9"/>
  <c r="K56" i="9" s="1"/>
  <c r="C57" i="9"/>
  <c r="J57" i="9" s="1"/>
  <c r="B58" i="9"/>
  <c r="I58" i="9" s="1"/>
  <c r="F58" i="9"/>
  <c r="M58" i="9" s="1"/>
  <c r="E59" i="9"/>
  <c r="L59" i="9" s="1"/>
  <c r="D60" i="9"/>
  <c r="K60" i="9" s="1"/>
  <c r="C61" i="9"/>
  <c r="J61" i="9" s="1"/>
  <c r="B62" i="9"/>
  <c r="I62" i="9" s="1"/>
  <c r="F62" i="9"/>
  <c r="M62" i="9" s="1"/>
  <c r="E63" i="9"/>
  <c r="L63" i="9" s="1"/>
  <c r="D64" i="9"/>
  <c r="K64" i="9" s="1"/>
  <c r="C65" i="9"/>
  <c r="J65" i="9" s="1"/>
  <c r="B66" i="9"/>
  <c r="I66" i="9" s="1"/>
  <c r="F66" i="9"/>
  <c r="M66" i="9" s="1"/>
  <c r="E67" i="9"/>
  <c r="L67" i="9" s="1"/>
  <c r="D68" i="9"/>
  <c r="K68" i="9" s="1"/>
  <c r="C69" i="9"/>
  <c r="J69" i="9" s="1"/>
  <c r="B70" i="9"/>
  <c r="I70" i="9" s="1"/>
  <c r="F70" i="9"/>
  <c r="M70" i="9" s="1"/>
  <c r="E71" i="9"/>
  <c r="L71" i="9" s="1"/>
  <c r="D72" i="9"/>
  <c r="K72" i="9" s="1"/>
  <c r="C73" i="9"/>
  <c r="J73" i="9" s="1"/>
  <c r="B74" i="9"/>
  <c r="I74" i="9" s="1"/>
  <c r="F74" i="9"/>
  <c r="M74" i="9" s="1"/>
  <c r="E75" i="9"/>
  <c r="L75" i="9" s="1"/>
  <c r="D76" i="9"/>
  <c r="K76" i="9" s="1"/>
  <c r="C77" i="9"/>
  <c r="J77" i="9" s="1"/>
  <c r="B78" i="9"/>
  <c r="I78" i="9" s="1"/>
  <c r="F78" i="9"/>
  <c r="M78" i="9" s="1"/>
  <c r="E79" i="9"/>
  <c r="L79" i="9" s="1"/>
  <c r="D80" i="9"/>
  <c r="K80" i="9" s="1"/>
  <c r="C81" i="9"/>
  <c r="J81" i="9" s="1"/>
  <c r="B82" i="9"/>
  <c r="I82" i="9" s="1"/>
  <c r="F82" i="9"/>
  <c r="M82" i="9" s="1"/>
  <c r="E83" i="9"/>
  <c r="L83" i="9" s="1"/>
  <c r="D84" i="9"/>
  <c r="K84" i="9" s="1"/>
  <c r="C85" i="9"/>
  <c r="J85" i="9" s="1"/>
  <c r="B86" i="9"/>
  <c r="I86" i="9" s="1"/>
  <c r="F86" i="9"/>
  <c r="M86" i="9" s="1"/>
  <c r="E87" i="9"/>
  <c r="L87" i="9" s="1"/>
  <c r="D88" i="9"/>
  <c r="K88" i="9" s="1"/>
  <c r="C89" i="9"/>
  <c r="J89" i="9" s="1"/>
  <c r="B90" i="9"/>
  <c r="I90" i="9" s="1"/>
  <c r="F90" i="9"/>
  <c r="M90" i="9" s="1"/>
  <c r="E91" i="9"/>
  <c r="L91" i="9" s="1"/>
  <c r="D92" i="9"/>
  <c r="K92" i="9" s="1"/>
  <c r="C93" i="9"/>
  <c r="J93" i="9" s="1"/>
  <c r="B94" i="9"/>
  <c r="I94" i="9" s="1"/>
  <c r="F94" i="9"/>
  <c r="M94" i="9" s="1"/>
  <c r="D96" i="9"/>
  <c r="K96" i="9" s="1"/>
  <c r="B98" i="9"/>
  <c r="I98" i="9" s="1"/>
  <c r="E99" i="9"/>
  <c r="L99" i="9" s="1"/>
  <c r="C101" i="9"/>
  <c r="J101" i="9" s="1"/>
  <c r="F102" i="9"/>
  <c r="M102" i="9" s="1"/>
  <c r="D104" i="9"/>
  <c r="K104" i="9" s="1"/>
  <c r="B106" i="9"/>
  <c r="I106" i="9" s="1"/>
  <c r="E107" i="9"/>
  <c r="L107" i="9" s="1"/>
  <c r="C109" i="9"/>
  <c r="J109" i="9" s="1"/>
  <c r="F110" i="9"/>
  <c r="M110" i="9" s="1"/>
  <c r="D112" i="9"/>
  <c r="K112" i="9" s="1"/>
  <c r="B114" i="9"/>
  <c r="I114" i="9" s="1"/>
  <c r="E115" i="9"/>
  <c r="L115" i="9" s="1"/>
  <c r="C117" i="9"/>
  <c r="J117" i="9" s="1"/>
  <c r="F118" i="9"/>
  <c r="M118" i="9" s="1"/>
  <c r="D120" i="9"/>
  <c r="K120" i="9" s="1"/>
  <c r="B122" i="9"/>
  <c r="I122" i="9" s="1"/>
  <c r="E123" i="9"/>
  <c r="L123" i="9" s="1"/>
  <c r="C125" i="9"/>
  <c r="J125" i="9" s="1"/>
  <c r="F126" i="9"/>
  <c r="M126" i="9" s="1"/>
  <c r="D128" i="9"/>
  <c r="K128" i="9" s="1"/>
  <c r="B130" i="9"/>
  <c r="I130" i="9" s="1"/>
  <c r="E131" i="9"/>
  <c r="L131" i="9" s="1"/>
  <c r="C133" i="9"/>
  <c r="J133" i="9" s="1"/>
  <c r="F134" i="9"/>
  <c r="M134" i="9" s="1"/>
  <c r="D136" i="9"/>
  <c r="K136" i="9" s="1"/>
  <c r="B138" i="9"/>
  <c r="I138" i="9" s="1"/>
  <c r="E139" i="9"/>
  <c r="L139" i="9" s="1"/>
  <c r="C141" i="9"/>
  <c r="J141" i="9" s="1"/>
  <c r="F142" i="9"/>
  <c r="M142" i="9" s="1"/>
  <c r="D144" i="9"/>
  <c r="K144" i="9" s="1"/>
  <c r="B147" i="9"/>
  <c r="I147" i="9" s="1"/>
  <c r="B153" i="9"/>
  <c r="I153" i="9" s="1"/>
  <c r="D159" i="9"/>
  <c r="K159" i="9" s="1"/>
  <c r="F165" i="9"/>
  <c r="M165" i="9" s="1"/>
  <c r="C172" i="9"/>
  <c r="J172" i="9" s="1"/>
  <c r="E178" i="9"/>
  <c r="L178" i="9" s="1"/>
  <c r="B185" i="9"/>
  <c r="I185" i="9" s="1"/>
  <c r="D191" i="9"/>
  <c r="K191" i="9" s="1"/>
  <c r="F197" i="9"/>
  <c r="M197" i="9" s="1"/>
  <c r="C204" i="9"/>
  <c r="J204" i="9" s="1"/>
  <c r="E210" i="9"/>
  <c r="L210" i="9" s="1"/>
</calcChain>
</file>

<file path=xl/sharedStrings.xml><?xml version="1.0" encoding="utf-8"?>
<sst xmlns="http://schemas.openxmlformats.org/spreadsheetml/2006/main" count="67" uniqueCount="49">
  <si>
    <t>função desgaste</t>
  </si>
  <si>
    <t>t</t>
  </si>
  <si>
    <t>idade real da máquina</t>
  </si>
  <si>
    <t>coeficiente de manutenção</t>
  </si>
  <si>
    <t>coeficiente de trabalho</t>
  </si>
  <si>
    <t>T</t>
  </si>
  <si>
    <t>e</t>
  </si>
  <si>
    <t>base dos logaritmos naturais</t>
  </si>
  <si>
    <t>Φ ( μ, τ )</t>
  </si>
  <si>
    <t>vida útil do bem</t>
  </si>
  <si>
    <t>μ</t>
  </si>
  <si>
    <t>τ</t>
  </si>
  <si>
    <t>a</t>
  </si>
  <si>
    <t>b</t>
  </si>
  <si>
    <t>c</t>
  </si>
  <si>
    <t>d</t>
  </si>
  <si>
    <t>Descrição</t>
  </si>
  <si>
    <t>Nota</t>
  </si>
  <si>
    <t>Inexistente</t>
  </si>
  <si>
    <t>Nulo</t>
  </si>
  <si>
    <t>Deficiente</t>
  </si>
  <si>
    <t>Leve</t>
  </si>
  <si>
    <t>Normal</t>
  </si>
  <si>
    <t>Rigorosa</t>
  </si>
  <si>
    <t>Pesado</t>
  </si>
  <si>
    <t>Perfeita</t>
  </si>
  <si>
    <t>Extremo</t>
  </si>
  <si>
    <r>
      <t xml:space="preserve">Coeficiente de manutenção ( </t>
    </r>
    <r>
      <rPr>
        <b/>
        <sz val="11"/>
        <color theme="1"/>
        <rFont val="Arial Nova"/>
        <family val="2"/>
      </rPr>
      <t xml:space="preserve">μ </t>
    </r>
    <r>
      <rPr>
        <b/>
        <sz val="11"/>
        <color theme="1"/>
        <rFont val="Arial"/>
        <family val="2"/>
      </rPr>
      <t>)</t>
    </r>
  </si>
  <si>
    <r>
      <t xml:space="preserve">Coeficiente de trabalho ( </t>
    </r>
    <r>
      <rPr>
        <b/>
        <sz val="11"/>
        <color theme="1"/>
        <rFont val="Arial Nova"/>
        <family val="2"/>
      </rPr>
      <t>τ</t>
    </r>
    <r>
      <rPr>
        <b/>
        <sz val="11"/>
        <color theme="1"/>
        <rFont val="Arial"/>
        <family val="2"/>
      </rPr>
      <t xml:space="preserve"> )</t>
    </r>
  </si>
  <si>
    <t>A</t>
  </si>
  <si>
    <t>B</t>
  </si>
  <si>
    <t>C</t>
  </si>
  <si>
    <t>Idade</t>
  </si>
  <si>
    <t>Vida útil</t>
  </si>
  <si>
    <t>Trabalho</t>
  </si>
  <si>
    <t>Manutenção</t>
  </si>
  <si>
    <t>Função desgaste</t>
  </si>
  <si>
    <t>Fator de depreciação</t>
  </si>
  <si>
    <t>Coeficiente de depreciação</t>
  </si>
  <si>
    <t>Valor inicial</t>
  </si>
  <si>
    <t>Depreciação</t>
  </si>
  <si>
    <t>Valor depreciado</t>
  </si>
  <si>
    <t>MANUTENÇÃO</t>
  </si>
  <si>
    <t>NOTAS</t>
  </si>
  <si>
    <t>EXTREMO</t>
  </si>
  <si>
    <t>IDADE (% DA VIDA ÚTIL)</t>
  </si>
  <si>
    <t>Nota:</t>
  </si>
  <si>
    <t>Resíduo</t>
  </si>
  <si>
    <t>FATORES DE DEPRECIAÇÃO DO MÉTODO CAIRES PARA TRABALHO: EXTREMO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</si>
</sst>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000000"/>
    <numFmt numFmtId="165" formatCode="0.000000"/>
    <numFmt numFmtId="166" formatCode="0.0000%"/>
    <numFmt numFmtId="167" formatCode="&quot;R$&quot;\ #,##0.00"/>
    <numFmt numFmtId="168" formatCode="#,##0.00_ ;[Red]\-#,##0.00\ 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9" fontId="0" fillId="0" borderId="1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165" fontId="0" fillId="3" borderId="0" xfId="0" applyNumberFormat="1" applyFill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6" fontId="2" fillId="0" borderId="0" xfId="2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8" fontId="0" fillId="0" borderId="0" xfId="1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8" fontId="7" fillId="5" borderId="0" xfId="0" applyNumberFormat="1" applyFont="1" applyFill="1" applyAlignment="1" applyProtection="1">
      <alignment horizontal="right" vertical="center" wrapText="1" readingOrder="1"/>
      <protection hidden="1"/>
    </xf>
    <xf numFmtId="168" fontId="6" fillId="4" borderId="0" xfId="0" applyNumberFormat="1" applyFont="1" applyFill="1" applyAlignment="1" applyProtection="1">
      <alignment horizontal="left" vertical="center" wrapText="1" readingOrder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8" fontId="6" fillId="4" borderId="0" xfId="0" applyNumberFormat="1" applyFont="1" applyFill="1" applyAlignment="1" applyProtection="1">
      <alignment horizontal="left" vertical="center" wrapText="1" readingOrder="1"/>
      <protection hidden="1"/>
    </xf>
    <xf numFmtId="168" fontId="7" fillId="5" borderId="0" xfId="0" applyNumberFormat="1" applyFont="1" applyFill="1" applyAlignment="1" applyProtection="1">
      <alignment horizontal="right" vertical="center" wrapText="1" readingOrder="1"/>
      <protection hidden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7648B-CF89-4B38-8A34-2E5052CF48B4}">
  <dimension ref="A1:AA212"/>
  <sheetViews>
    <sheetView tabSelected="1" zoomScaleNormal="100" workbookViewId="0">
      <selection sqref="A1:M1"/>
    </sheetView>
  </sheetViews>
  <sheetFormatPr defaultColWidth="10.625" defaultRowHeight="15" customHeight="1" x14ac:dyDescent="0.2"/>
  <cols>
    <col min="1" max="1" width="10.625" style="2" customWidth="1"/>
    <col min="2" max="7" width="15.625" style="2" customWidth="1"/>
    <col min="8" max="8" width="10.625" style="2" customWidth="1"/>
    <col min="9" max="22" width="15.625" style="2" customWidth="1"/>
    <col min="23" max="23" width="15.625" style="2" hidden="1" customWidth="1"/>
    <col min="24" max="24" width="25.625" style="2" hidden="1" customWidth="1"/>
    <col min="25" max="25" width="10.625" style="2" hidden="1" customWidth="1"/>
    <col min="26" max="27" width="25.625" style="2" hidden="1" customWidth="1"/>
    <col min="28" max="28" width="10.625" style="2"/>
    <col min="29" max="29" width="25.625" style="2" customWidth="1"/>
    <col min="30" max="16384" width="10.625" style="2"/>
  </cols>
  <sheetData>
    <row r="1" spans="1:26" s="13" customFormat="1" ht="39.950000000000003" customHeight="1" x14ac:dyDescent="0.2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6" s="13" customFormat="1" ht="5.0999999999999996" customHeight="1" x14ac:dyDescent="0.2">
      <c r="A2" s="19"/>
      <c r="B2" s="19"/>
      <c r="C2" s="19"/>
      <c r="D2" s="19"/>
      <c r="E2" s="19"/>
      <c r="F2" s="19"/>
      <c r="G2" s="19"/>
      <c r="H2" s="28"/>
      <c r="I2" s="28"/>
      <c r="J2" s="28"/>
      <c r="K2" s="28"/>
      <c r="L2" s="28"/>
      <c r="M2" s="28"/>
    </row>
    <row r="3" spans="1:26" s="13" customFormat="1" ht="5.0999999999999996" customHeight="1" x14ac:dyDescent="0.2">
      <c r="A3" s="20"/>
      <c r="B3" s="20"/>
      <c r="C3" s="20"/>
      <c r="D3" s="20"/>
      <c r="E3" s="20"/>
      <c r="F3" s="20"/>
      <c r="G3" s="20"/>
      <c r="H3" s="27"/>
      <c r="I3" s="27"/>
      <c r="J3" s="27"/>
      <c r="K3" s="27"/>
      <c r="L3" s="27"/>
      <c r="M3" s="27"/>
    </row>
    <row r="5" spans="1:26" ht="15" customHeight="1" thickBot="1" x14ac:dyDescent="0.25">
      <c r="A5" s="3" t="s">
        <v>34</v>
      </c>
      <c r="B5" s="4" t="s">
        <v>44</v>
      </c>
      <c r="C5" s="4" t="s">
        <v>46</v>
      </c>
      <c r="D5" s="4">
        <v>20</v>
      </c>
    </row>
    <row r="6" spans="1:26" ht="15" customHeight="1" thickBot="1" x14ac:dyDescent="0.25">
      <c r="H6" s="3" t="s">
        <v>47</v>
      </c>
      <c r="I6" s="1">
        <v>0.1</v>
      </c>
    </row>
    <row r="8" spans="1:26" ht="15" customHeight="1" x14ac:dyDescent="0.2">
      <c r="A8" s="25" t="s">
        <v>45</v>
      </c>
      <c r="B8" s="23" t="s">
        <v>42</v>
      </c>
      <c r="C8" s="23"/>
      <c r="D8" s="23"/>
      <c r="E8" s="23"/>
      <c r="F8" s="23"/>
      <c r="H8" s="25" t="s">
        <v>45</v>
      </c>
      <c r="I8" s="23" t="s">
        <v>42</v>
      </c>
      <c r="J8" s="23"/>
      <c r="K8" s="23"/>
      <c r="L8" s="23"/>
      <c r="M8" s="23"/>
    </row>
    <row r="9" spans="1:26" ht="15" customHeight="1" x14ac:dyDescent="0.2">
      <c r="A9" s="25"/>
      <c r="B9" s="24" t="s">
        <v>43</v>
      </c>
      <c r="C9" s="24"/>
      <c r="D9" s="24"/>
      <c r="E9" s="24"/>
      <c r="F9" s="24"/>
      <c r="H9" s="25"/>
      <c r="I9" s="26" t="s">
        <v>43</v>
      </c>
      <c r="J9" s="26"/>
      <c r="K9" s="26"/>
      <c r="L9" s="26"/>
      <c r="M9" s="26"/>
    </row>
    <row r="10" spans="1:26" ht="15" customHeight="1" x14ac:dyDescent="0.2">
      <c r="A10" s="25"/>
      <c r="B10" s="5">
        <v>0</v>
      </c>
      <c r="C10" s="5">
        <v>5</v>
      </c>
      <c r="D10" s="5">
        <v>10</v>
      </c>
      <c r="E10" s="5">
        <v>15</v>
      </c>
      <c r="F10" s="5">
        <v>20</v>
      </c>
      <c r="H10" s="25"/>
      <c r="I10" s="6">
        <v>0</v>
      </c>
      <c r="J10" s="6">
        <v>5</v>
      </c>
      <c r="K10" s="6">
        <v>10</v>
      </c>
      <c r="L10" s="6">
        <v>15</v>
      </c>
      <c r="M10" s="6">
        <v>20</v>
      </c>
    </row>
    <row r="11" spans="1:26" ht="15" customHeight="1" x14ac:dyDescent="0.2">
      <c r="A11" s="25"/>
      <c r="B11" s="7" t="s">
        <v>18</v>
      </c>
      <c r="C11" s="7" t="s">
        <v>20</v>
      </c>
      <c r="D11" s="7" t="s">
        <v>22</v>
      </c>
      <c r="E11" s="7" t="s">
        <v>23</v>
      </c>
      <c r="F11" s="7" t="s">
        <v>25</v>
      </c>
      <c r="H11" s="25"/>
      <c r="I11" s="7" t="s">
        <v>18</v>
      </c>
      <c r="J11" s="7" t="s">
        <v>20</v>
      </c>
      <c r="K11" s="7" t="s">
        <v>22</v>
      </c>
      <c r="L11" s="7" t="s">
        <v>23</v>
      </c>
      <c r="M11" s="7" t="s">
        <v>25</v>
      </c>
      <c r="X11" s="2" t="s">
        <v>32</v>
      </c>
      <c r="Y11" s="2">
        <v>3</v>
      </c>
    </row>
    <row r="12" spans="1:26" ht="15" customHeight="1" x14ac:dyDescent="0.2">
      <c r="A12" s="8">
        <v>0</v>
      </c>
      <c r="B12" s="9">
        <f t="shared" ref="B12:F21" si="0">$Z$85/(1+($Z$86*($Z$46^($Z$42*$Z$46^(($Z$43*$D$5)+($Z$44*B$10)+($Z$45*$D$5*B$10))*$Z$87*($A12/100)))))</f>
        <v>1.0000000000000002</v>
      </c>
      <c r="C12" s="9">
        <f t="shared" si="0"/>
        <v>1.0000000000000002</v>
      </c>
      <c r="D12" s="9">
        <f t="shared" si="0"/>
        <v>1.0000000000000002</v>
      </c>
      <c r="E12" s="9">
        <f t="shared" si="0"/>
        <v>1.0000000000000002</v>
      </c>
      <c r="F12" s="9">
        <f t="shared" si="0"/>
        <v>1.0000000000000002</v>
      </c>
      <c r="H12" s="8">
        <v>0</v>
      </c>
      <c r="I12" s="9">
        <f t="shared" ref="I12:I43" si="1">$I$6+((1-$I$6)*B12)</f>
        <v>1.0000000000000002</v>
      </c>
      <c r="J12" s="9">
        <f t="shared" ref="J12:M27" si="2">$I$6+((1-$I$6)*C12)</f>
        <v>1.0000000000000002</v>
      </c>
      <c r="K12" s="9">
        <f t="shared" si="2"/>
        <v>1.0000000000000002</v>
      </c>
      <c r="L12" s="9">
        <f t="shared" si="2"/>
        <v>1.0000000000000002</v>
      </c>
      <c r="M12" s="9">
        <f t="shared" si="2"/>
        <v>1.0000000000000002</v>
      </c>
      <c r="X12" s="2" t="s">
        <v>33</v>
      </c>
      <c r="Y12" s="2">
        <v>20</v>
      </c>
    </row>
    <row r="13" spans="1:26" ht="15" customHeight="1" x14ac:dyDescent="0.2">
      <c r="A13" s="2">
        <v>1</v>
      </c>
      <c r="B13" s="10">
        <f t="shared" si="0"/>
        <v>0.9688338310236726</v>
      </c>
      <c r="C13" s="10">
        <f t="shared" si="0"/>
        <v>0.97732131728730864</v>
      </c>
      <c r="D13" s="10">
        <f t="shared" si="0"/>
        <v>0.98346673329280387</v>
      </c>
      <c r="E13" s="10">
        <f t="shared" si="0"/>
        <v>0.98793004878918966</v>
      </c>
      <c r="F13" s="10">
        <f t="shared" si="0"/>
        <v>0.99117927373523329</v>
      </c>
      <c r="H13" s="2">
        <v>1</v>
      </c>
      <c r="I13" s="10">
        <f t="shared" si="1"/>
        <v>0.97195044792130536</v>
      </c>
      <c r="J13" s="10">
        <f t="shared" si="2"/>
        <v>0.97958918555857777</v>
      </c>
      <c r="K13" s="10">
        <f t="shared" si="2"/>
        <v>0.98512005996352348</v>
      </c>
      <c r="L13" s="10">
        <f t="shared" si="2"/>
        <v>0.98913704391027069</v>
      </c>
      <c r="M13" s="10">
        <f t="shared" si="2"/>
        <v>0.99206134636170995</v>
      </c>
      <c r="X13" s="2" t="s">
        <v>34</v>
      </c>
      <c r="Y13" s="2">
        <v>5</v>
      </c>
      <c r="Z13" s="2" t="str">
        <f>VLOOKUP(Y13,Y56:Z60,2,0)</f>
        <v>Leve</v>
      </c>
    </row>
    <row r="14" spans="1:26" ht="15" customHeight="1" x14ac:dyDescent="0.2">
      <c r="A14" s="8">
        <v>2</v>
      </c>
      <c r="B14" s="9">
        <f t="shared" si="0"/>
        <v>0.93602608673667487</v>
      </c>
      <c r="C14" s="9">
        <f t="shared" si="0"/>
        <v>0.95374722110378951</v>
      </c>
      <c r="D14" s="9">
        <f t="shared" si="0"/>
        <v>0.9664476009002172</v>
      </c>
      <c r="E14" s="9">
        <f t="shared" si="0"/>
        <v>0.97559732037256364</v>
      </c>
      <c r="F14" s="9">
        <f t="shared" si="0"/>
        <v>0.98221672609833166</v>
      </c>
      <c r="H14" s="8">
        <v>2</v>
      </c>
      <c r="I14" s="9">
        <f t="shared" si="1"/>
        <v>0.94242347806300741</v>
      </c>
      <c r="J14" s="9">
        <f t="shared" si="2"/>
        <v>0.95837249899341059</v>
      </c>
      <c r="K14" s="9">
        <f t="shared" si="2"/>
        <v>0.96980284081019552</v>
      </c>
      <c r="L14" s="9">
        <f t="shared" si="2"/>
        <v>0.9780375883353073</v>
      </c>
      <c r="M14" s="9">
        <f t="shared" si="2"/>
        <v>0.98399505348849847</v>
      </c>
      <c r="X14" s="2" t="s">
        <v>35</v>
      </c>
      <c r="Y14" s="2">
        <v>10</v>
      </c>
      <c r="Z14" s="2" t="str">
        <f>VLOOKUP(Y14,Y65:Z69,2,0)</f>
        <v>Normal</v>
      </c>
    </row>
    <row r="15" spans="1:26" ht="15" customHeight="1" x14ac:dyDescent="0.2">
      <c r="A15" s="2">
        <v>3</v>
      </c>
      <c r="B15" s="10">
        <f t="shared" si="0"/>
        <v>0.90168706543327248</v>
      </c>
      <c r="C15" s="10">
        <f t="shared" si="0"/>
        <v>0.92931600765621503</v>
      </c>
      <c r="D15" s="10">
        <f t="shared" si="0"/>
        <v>0.94895620992245933</v>
      </c>
      <c r="E15" s="10">
        <f t="shared" si="0"/>
        <v>0.96300675132521019</v>
      </c>
      <c r="F15" s="10">
        <f t="shared" si="0"/>
        <v>0.97311418029491292</v>
      </c>
      <c r="H15" s="2">
        <v>3</v>
      </c>
      <c r="I15" s="10">
        <f t="shared" si="1"/>
        <v>0.91151835888994526</v>
      </c>
      <c r="J15" s="10">
        <f t="shared" si="2"/>
        <v>0.93638440689059355</v>
      </c>
      <c r="K15" s="10">
        <f t="shared" si="2"/>
        <v>0.95406058893021339</v>
      </c>
      <c r="L15" s="10">
        <f t="shared" si="2"/>
        <v>0.96670607619268911</v>
      </c>
      <c r="M15" s="10">
        <f t="shared" si="2"/>
        <v>0.97580276226542162</v>
      </c>
    </row>
    <row r="16" spans="1:26" ht="15" customHeight="1" x14ac:dyDescent="0.2">
      <c r="A16" s="8">
        <v>4</v>
      </c>
      <c r="B16" s="9">
        <f t="shared" si="0"/>
        <v>0.86595956983532596</v>
      </c>
      <c r="C16" s="9">
        <f t="shared" si="0"/>
        <v>0.90407536952352296</v>
      </c>
      <c r="D16" s="9">
        <f t="shared" si="0"/>
        <v>0.93100886196638011</v>
      </c>
      <c r="E16" s="9">
        <f t="shared" si="0"/>
        <v>0.95016404921780162</v>
      </c>
      <c r="F16" s="9">
        <f t="shared" si="0"/>
        <v>0.96387368020012054</v>
      </c>
      <c r="H16" s="8">
        <v>4</v>
      </c>
      <c r="I16" s="9">
        <f t="shared" si="1"/>
        <v>0.87936361285179332</v>
      </c>
      <c r="J16" s="9">
        <f t="shared" si="2"/>
        <v>0.91366783257117068</v>
      </c>
      <c r="K16" s="9">
        <f t="shared" si="2"/>
        <v>0.93790797576974205</v>
      </c>
      <c r="L16" s="9">
        <f t="shared" si="2"/>
        <v>0.9551476442960215</v>
      </c>
      <c r="M16" s="9">
        <f t="shared" si="2"/>
        <v>0.9674863121801085</v>
      </c>
      <c r="X16" s="2" t="s">
        <v>36</v>
      </c>
      <c r="Y16" s="11">
        <f>Z42*(Z46^((Z43*Y13)+(Z44*Y14)+(Z45*Y13*Y14)))</f>
        <v>0.74819474207920467</v>
      </c>
    </row>
    <row r="17" spans="1:26" ht="15" customHeight="1" x14ac:dyDescent="0.2">
      <c r="A17" s="2">
        <v>5</v>
      </c>
      <c r="B17" s="10">
        <f t="shared" si="0"/>
        <v>0.82901797185238835</v>
      </c>
      <c r="C17" s="10">
        <f t="shared" si="0"/>
        <v>0.87808238675633199</v>
      </c>
      <c r="D17" s="10">
        <f t="shared" si="0"/>
        <v>0.91262457864444957</v>
      </c>
      <c r="E17" s="10">
        <f t="shared" si="0"/>
        <v>0.93707570197607259</v>
      </c>
      <c r="F17" s="10">
        <f t="shared" si="0"/>
        <v>0.95449749291730346</v>
      </c>
      <c r="H17" s="2">
        <v>5</v>
      </c>
      <c r="I17" s="10">
        <f t="shared" si="1"/>
        <v>0.8461161746671495</v>
      </c>
      <c r="J17" s="10">
        <f t="shared" si="2"/>
        <v>0.89027414808069882</v>
      </c>
      <c r="K17" s="10">
        <f t="shared" si="2"/>
        <v>0.92136212078000457</v>
      </c>
      <c r="L17" s="10">
        <f t="shared" si="2"/>
        <v>0.94336813177846535</v>
      </c>
      <c r="M17" s="10">
        <f t="shared" si="2"/>
        <v>0.9590477436255731</v>
      </c>
    </row>
    <row r="18" spans="1:26" ht="15" customHeight="1" x14ac:dyDescent="0.2">
      <c r="A18" s="8">
        <v>6</v>
      </c>
      <c r="B18" s="9">
        <f t="shared" si="0"/>
        <v>0.79106588048968596</v>
      </c>
      <c r="C18" s="9">
        <f t="shared" si="0"/>
        <v>0.85140331240808143</v>
      </c>
      <c r="D18" s="9">
        <f t="shared" si="0"/>
        <v>0.89382509733097226</v>
      </c>
      <c r="E18" s="9">
        <f t="shared" si="0"/>
        <v>0.92374898292987273</v>
      </c>
      <c r="F18" s="9">
        <f t="shared" si="0"/>
        <v>0.94498811070655953</v>
      </c>
      <c r="H18" s="8">
        <v>6</v>
      </c>
      <c r="I18" s="9">
        <f t="shared" si="1"/>
        <v>0.81195929244071741</v>
      </c>
      <c r="J18" s="9">
        <f t="shared" si="2"/>
        <v>0.86626298116727329</v>
      </c>
      <c r="K18" s="9">
        <f t="shared" si="2"/>
        <v>0.90444258759787499</v>
      </c>
      <c r="L18" s="9">
        <f t="shared" si="2"/>
        <v>0.93137408463688542</v>
      </c>
      <c r="M18" s="9">
        <f t="shared" si="2"/>
        <v>0.95048929963590356</v>
      </c>
      <c r="X18" s="2" t="s">
        <v>37</v>
      </c>
      <c r="Y18" s="11">
        <f>Z85/(1+(Z86*(Z46^(Y16*Z87*(Y11/Y12)))))</f>
        <v>0.88681172098715</v>
      </c>
    </row>
    <row r="19" spans="1:26" ht="15" customHeight="1" x14ac:dyDescent="0.2">
      <c r="A19" s="2">
        <v>7</v>
      </c>
      <c r="B19" s="10">
        <f t="shared" si="0"/>
        <v>0.75233239937745322</v>
      </c>
      <c r="C19" s="10">
        <f t="shared" si="0"/>
        <v>0.82411314052282125</v>
      </c>
      <c r="D19" s="10">
        <f t="shared" si="0"/>
        <v>0.87463483509902273</v>
      </c>
      <c r="E19" s="10">
        <f t="shared" si="0"/>
        <v>0.91019195126793828</v>
      </c>
      <c r="F19" s="10">
        <f t="shared" si="0"/>
        <v>0.93534825224766593</v>
      </c>
      <c r="H19" s="2">
        <v>7</v>
      </c>
      <c r="I19" s="10">
        <f t="shared" si="1"/>
        <v>0.77709915943970787</v>
      </c>
      <c r="J19" s="10">
        <f t="shared" si="2"/>
        <v>0.84170182647053915</v>
      </c>
      <c r="K19" s="10">
        <f t="shared" si="2"/>
        <v>0.88717135158912042</v>
      </c>
      <c r="L19" s="10">
        <f t="shared" si="2"/>
        <v>0.91917275614114446</v>
      </c>
      <c r="M19" s="10">
        <f t="shared" si="2"/>
        <v>0.94181342702289939</v>
      </c>
      <c r="X19" s="2" t="s">
        <v>38</v>
      </c>
      <c r="Y19" s="12">
        <f>Y18-1</f>
        <v>-0.11318827901285</v>
      </c>
    </row>
    <row r="20" spans="1:26" ht="15" customHeight="1" x14ac:dyDescent="0.2">
      <c r="A20" s="8">
        <v>8</v>
      </c>
      <c r="B20" s="9">
        <f t="shared" si="0"/>
        <v>0.71306706908695128</v>
      </c>
      <c r="C20" s="9">
        <f t="shared" si="0"/>
        <v>0.7962949524521693</v>
      </c>
      <c r="D20" s="9">
        <f t="shared" si="0"/>
        <v>0.85508081929305091</v>
      </c>
      <c r="E20" s="9">
        <f t="shared" si="0"/>
        <v>0.8964134476500325</v>
      </c>
      <c r="F20" s="9">
        <f t="shared" si="0"/>
        <v>0.92558086320432031</v>
      </c>
      <c r="H20" s="8">
        <v>8</v>
      </c>
      <c r="I20" s="9">
        <f t="shared" si="1"/>
        <v>0.74176036217825614</v>
      </c>
      <c r="J20" s="9">
        <f t="shared" si="2"/>
        <v>0.81666545720695238</v>
      </c>
      <c r="K20" s="9">
        <f t="shared" si="2"/>
        <v>0.86957273736374585</v>
      </c>
      <c r="L20" s="9">
        <f t="shared" si="2"/>
        <v>0.9067721028850293</v>
      </c>
      <c r="M20" s="9">
        <f t="shared" si="2"/>
        <v>0.93302277688388824</v>
      </c>
    </row>
    <row r="21" spans="1:26" ht="15" customHeight="1" x14ac:dyDescent="0.2">
      <c r="A21" s="2">
        <v>9</v>
      </c>
      <c r="B21" s="10">
        <f t="shared" si="0"/>
        <v>0.67353370079270958</v>
      </c>
      <c r="C21" s="10">
        <f t="shared" si="0"/>
        <v>0.76803904625987418</v>
      </c>
      <c r="D21" s="10">
        <f t="shared" si="0"/>
        <v>0.83519258381347128</v>
      </c>
      <c r="E21" s="10">
        <f t="shared" si="0"/>
        <v>0.88242308476976083</v>
      </c>
      <c r="F21" s="10">
        <f t="shared" si="0"/>
        <v>0.91568911605939141</v>
      </c>
      <c r="H21" s="2">
        <v>9</v>
      </c>
      <c r="I21" s="10">
        <f t="shared" si="1"/>
        <v>0.70618033071343866</v>
      </c>
      <c r="J21" s="10">
        <f t="shared" si="2"/>
        <v>0.79123514163388675</v>
      </c>
      <c r="K21" s="10">
        <f t="shared" si="2"/>
        <v>0.85167332543212415</v>
      </c>
      <c r="L21" s="10">
        <f t="shared" si="2"/>
        <v>0.8941807762927847</v>
      </c>
      <c r="M21" s="10">
        <f t="shared" si="2"/>
        <v>0.92412020445345222</v>
      </c>
      <c r="X21" s="22" t="s">
        <v>39</v>
      </c>
      <c r="Y21" s="22"/>
      <c r="Z21" s="14">
        <v>7500000</v>
      </c>
    </row>
    <row r="22" spans="1:26" ht="15" customHeight="1" x14ac:dyDescent="0.2">
      <c r="A22" s="8">
        <v>10</v>
      </c>
      <c r="B22" s="9">
        <f t="shared" ref="B22:F31" si="3">$Z$85/(1+($Z$86*($Z$46^($Z$42*$Z$46^(($Z$43*$D$5)+($Z$44*B$10)+($Z$45*$D$5*B$10))*$Z$87*($A22/100)))))</f>
        <v>0.63400340824756307</v>
      </c>
      <c r="C22" s="9">
        <f t="shared" si="3"/>
        <v>0.73944186341149787</v>
      </c>
      <c r="D22" s="9">
        <f t="shared" si="3"/>
        <v>0.81500203088702661</v>
      </c>
      <c r="E22" s="9">
        <f t="shared" si="3"/>
        <v>0.8682312327088646</v>
      </c>
      <c r="F22" s="9">
        <f t="shared" si="3"/>
        <v>0.90567640919405179</v>
      </c>
      <c r="H22" s="8">
        <v>10</v>
      </c>
      <c r="I22" s="9">
        <f t="shared" si="1"/>
        <v>0.67060306742280673</v>
      </c>
      <c r="J22" s="9">
        <f t="shared" si="2"/>
        <v>0.7654976770703481</v>
      </c>
      <c r="K22" s="9">
        <f t="shared" si="2"/>
        <v>0.83350182779832394</v>
      </c>
      <c r="L22" s="9">
        <f t="shared" si="2"/>
        <v>0.88140810943797809</v>
      </c>
      <c r="M22" s="9">
        <f t="shared" si="2"/>
        <v>0.9151087682746466</v>
      </c>
      <c r="X22" s="22" t="s">
        <v>40</v>
      </c>
      <c r="Y22" s="22"/>
      <c r="Z22" s="15">
        <f>Z21*Y19</f>
        <v>-848912.09259637503</v>
      </c>
    </row>
    <row r="23" spans="1:26" ht="15" customHeight="1" x14ac:dyDescent="0.2">
      <c r="A23" s="2">
        <v>11</v>
      </c>
      <c r="B23" s="10">
        <f t="shared" si="3"/>
        <v>0.59474722098667943</v>
      </c>
      <c r="C23" s="10">
        <f t="shared" si="3"/>
        <v>0.71060473635393684</v>
      </c>
      <c r="D23" s="10">
        <f t="shared" si="3"/>
        <v>0.79454325885182919</v>
      </c>
      <c r="E23" s="10">
        <f t="shared" si="3"/>
        <v>0.8538489989766288</v>
      </c>
      <c r="F23" s="10">
        <f t="shared" si="3"/>
        <v>0.89554636518719766</v>
      </c>
      <c r="H23" s="2">
        <v>11</v>
      </c>
      <c r="I23" s="10">
        <f t="shared" si="1"/>
        <v>0.63527249888801152</v>
      </c>
      <c r="J23" s="10">
        <f t="shared" si="2"/>
        <v>0.73954426271854312</v>
      </c>
      <c r="K23" s="10">
        <f t="shared" si="2"/>
        <v>0.81508893296664631</v>
      </c>
      <c r="L23" s="10">
        <f t="shared" si="2"/>
        <v>0.86846409907896593</v>
      </c>
      <c r="M23" s="10">
        <f t="shared" si="2"/>
        <v>0.90599172866847788</v>
      </c>
    </row>
    <row r="24" spans="1:26" ht="15" customHeight="1" x14ac:dyDescent="0.2">
      <c r="A24" s="8">
        <v>12</v>
      </c>
      <c r="B24" s="9">
        <f t="shared" si="3"/>
        <v>0.55602870239358559</v>
      </c>
      <c r="C24" s="9">
        <f t="shared" si="3"/>
        <v>0.68163248932673337</v>
      </c>
      <c r="D24" s="9">
        <f t="shared" si="3"/>
        <v>0.77385235727604262</v>
      </c>
      <c r="E24" s="9">
        <f t="shared" si="3"/>
        <v>0.83928820318558739</v>
      </c>
      <c r="F24" s="9">
        <f t="shared" si="3"/>
        <v>0.88530282831546314</v>
      </c>
      <c r="H24" s="8">
        <v>12</v>
      </c>
      <c r="I24" s="9">
        <f t="shared" si="1"/>
        <v>0.60042583215422707</v>
      </c>
      <c r="J24" s="9">
        <f t="shared" si="2"/>
        <v>0.71346924039406001</v>
      </c>
      <c r="K24" s="9">
        <f t="shared" si="2"/>
        <v>0.79646712154843835</v>
      </c>
      <c r="L24" s="9">
        <f t="shared" si="2"/>
        <v>0.85535938286702862</v>
      </c>
      <c r="M24" s="9">
        <f t="shared" si="2"/>
        <v>0.89677254548391683</v>
      </c>
      <c r="X24" s="22" t="s">
        <v>41</v>
      </c>
      <c r="Y24" s="22"/>
      <c r="Z24" s="14">
        <f>Z21+Z22</f>
        <v>6651087.9074036246</v>
      </c>
    </row>
    <row r="25" spans="1:26" ht="15" customHeight="1" x14ac:dyDescent="0.2">
      <c r="A25" s="2">
        <v>13</v>
      </c>
      <c r="B25" s="10">
        <f t="shared" si="3"/>
        <v>0.51809699578450841</v>
      </c>
      <c r="C25" s="10">
        <f t="shared" si="3"/>
        <v>0.6526319321813947</v>
      </c>
      <c r="D25" s="10">
        <f t="shared" si="3"/>
        <v>0.75296717152812287</v>
      </c>
      <c r="E25" s="10">
        <f t="shared" si="3"/>
        <v>0.82456134637613754</v>
      </c>
      <c r="F25" s="10">
        <f t="shared" si="3"/>
        <v>0.8749498612383686</v>
      </c>
      <c r="H25" s="2">
        <v>13</v>
      </c>
      <c r="I25" s="10">
        <f t="shared" si="1"/>
        <v>0.56628729620605756</v>
      </c>
      <c r="J25" s="10">
        <f t="shared" si="2"/>
        <v>0.68736873896325523</v>
      </c>
      <c r="K25" s="10">
        <f t="shared" si="2"/>
        <v>0.77767045437531057</v>
      </c>
      <c r="L25" s="10">
        <f t="shared" si="2"/>
        <v>0.84210521173852382</v>
      </c>
      <c r="M25" s="10">
        <f t="shared" si="2"/>
        <v>0.88745487511453169</v>
      </c>
    </row>
    <row r="26" spans="1:26" ht="15" customHeight="1" x14ac:dyDescent="0.2">
      <c r="A26" s="8">
        <v>14</v>
      </c>
      <c r="B26" s="9">
        <f t="shared" si="3"/>
        <v>0.48118068006758324</v>
      </c>
      <c r="C26" s="9">
        <f t="shared" si="3"/>
        <v>0.62371029255136801</v>
      </c>
      <c r="D26" s="9">
        <f t="shared" si="3"/>
        <v>0.73192703969600514</v>
      </c>
      <c r="E26" s="9">
        <f t="shared" si="3"/>
        <v>0.80968157506706029</v>
      </c>
      <c r="F26" s="9">
        <f t="shared" si="3"/>
        <v>0.86449174085768854</v>
      </c>
      <c r="H26" s="8">
        <v>14</v>
      </c>
      <c r="I26" s="9">
        <f t="shared" si="1"/>
        <v>0.53306261206082495</v>
      </c>
      <c r="J26" s="9">
        <f t="shared" si="2"/>
        <v>0.66133926329623116</v>
      </c>
      <c r="K26" s="9">
        <f t="shared" si="2"/>
        <v>0.75873433572640459</v>
      </c>
      <c r="L26" s="9">
        <f t="shared" si="2"/>
        <v>0.82871341756035422</v>
      </c>
      <c r="M26" s="9">
        <f t="shared" si="2"/>
        <v>0.87804256677191972</v>
      </c>
    </row>
    <row r="27" spans="1:26" ht="15" customHeight="1" x14ac:dyDescent="0.2">
      <c r="A27" s="2">
        <v>15</v>
      </c>
      <c r="B27" s="10">
        <f t="shared" si="3"/>
        <v>0.44548273989786363</v>
      </c>
      <c r="C27" s="10">
        <f t="shared" si="3"/>
        <v>0.59497363497675548</v>
      </c>
      <c r="D27" s="10">
        <f t="shared" si="3"/>
        <v>0.71077250548331006</v>
      </c>
      <c r="E27" s="10">
        <f t="shared" si="3"/>
        <v>0.79466264017520316</v>
      </c>
      <c r="F27" s="10">
        <f t="shared" si="3"/>
        <v>0.85393295334494879</v>
      </c>
      <c r="H27" s="2">
        <v>15</v>
      </c>
      <c r="I27" s="10">
        <f t="shared" si="1"/>
        <v>0.50093446590807733</v>
      </c>
      <c r="J27" s="10">
        <f t="shared" si="2"/>
        <v>0.63547627147907992</v>
      </c>
      <c r="K27" s="10">
        <f t="shared" si="2"/>
        <v>0.73969525493497901</v>
      </c>
      <c r="L27" s="10">
        <f t="shared" si="2"/>
        <v>0.81519637615768281</v>
      </c>
      <c r="M27" s="10">
        <f t="shared" si="2"/>
        <v>0.86853965801045385</v>
      </c>
    </row>
    <row r="28" spans="1:26" ht="15" customHeight="1" x14ac:dyDescent="0.2">
      <c r="A28" s="8">
        <v>16</v>
      </c>
      <c r="B28" s="9">
        <f t="shared" si="3"/>
        <v>0.41117685443965735</v>
      </c>
      <c r="C28" s="9">
        <f t="shared" si="3"/>
        <v>0.56652531628294367</v>
      </c>
      <c r="D28" s="9">
        <f t="shared" si="3"/>
        <v>0.68954501136376056</v>
      </c>
      <c r="E28" s="9">
        <f t="shared" si="3"/>
        <v>0.77951885101451246</v>
      </c>
      <c r="F28" s="9">
        <f t="shared" si="3"/>
        <v>0.84327818833603274</v>
      </c>
      <c r="H28" s="8">
        <v>16</v>
      </c>
      <c r="I28" s="9">
        <f t="shared" si="1"/>
        <v>0.47005916899569167</v>
      </c>
      <c r="J28" s="9">
        <f t="shared" ref="J28:J75" si="4">$I$6+((1-$I$6)*C28)</f>
        <v>0.60987278465464934</v>
      </c>
      <c r="K28" s="9">
        <f t="shared" ref="K28:K75" si="5">$I$6+((1-$I$6)*D28)</f>
        <v>0.72059051022738452</v>
      </c>
      <c r="L28" s="9">
        <f t="shared" ref="L28:L75" si="6">$I$6+((1-$I$6)*E28)</f>
        <v>0.8015669659130612</v>
      </c>
      <c r="M28" s="9">
        <f t="shared" ref="M28:M75" si="7">$I$6+((1-$I$6)*F28)</f>
        <v>0.85895036950242942</v>
      </c>
    </row>
    <row r="29" spans="1:26" ht="15" customHeight="1" x14ac:dyDescent="0.2">
      <c r="A29" s="2">
        <v>17</v>
      </c>
      <c r="B29" s="10">
        <f t="shared" si="3"/>
        <v>0.37840509736724787</v>
      </c>
      <c r="C29" s="10">
        <f t="shared" si="3"/>
        <v>0.53846452458486938</v>
      </c>
      <c r="D29" s="10">
        <f t="shared" si="3"/>
        <v>0.66828657682389359</v>
      </c>
      <c r="E29" s="10">
        <f t="shared" si="3"/>
        <v>0.76426502465097768</v>
      </c>
      <c r="F29" s="10">
        <f t="shared" si="3"/>
        <v>0.83253233229714407</v>
      </c>
      <c r="H29" s="2">
        <v>17</v>
      </c>
      <c r="I29" s="10">
        <f t="shared" si="1"/>
        <v>0.44056458763052309</v>
      </c>
      <c r="J29" s="10">
        <f t="shared" si="4"/>
        <v>0.5846180721263825</v>
      </c>
      <c r="K29" s="10">
        <f t="shared" si="5"/>
        <v>0.70145791914150424</v>
      </c>
      <c r="L29" s="10">
        <f t="shared" si="6"/>
        <v>0.78783852218587991</v>
      </c>
      <c r="M29" s="10">
        <f t="shared" si="7"/>
        <v>0.84927909906742971</v>
      </c>
    </row>
    <row r="30" spans="1:26" ht="15" customHeight="1" x14ac:dyDescent="0.2">
      <c r="A30" s="8">
        <v>18</v>
      </c>
      <c r="B30" s="9">
        <f t="shared" si="3"/>
        <v>0.34727703225020623</v>
      </c>
      <c r="C30" s="9">
        <f t="shared" si="3"/>
        <v>0.51088494489404135</v>
      </c>
      <c r="D30" s="9">
        <f t="shared" si="3"/>
        <v>0.64703946694576608</v>
      </c>
      <c r="E30" s="9">
        <f t="shared" si="3"/>
        <v>0.74891643095451454</v>
      </c>
      <c r="F30" s="9">
        <f t="shared" si="3"/>
        <v>0.82170046107180372</v>
      </c>
      <c r="H30" s="8">
        <v>18</v>
      </c>
      <c r="I30" s="9">
        <f t="shared" si="1"/>
        <v>0.4125493290251856</v>
      </c>
      <c r="J30" s="9">
        <f t="shared" si="4"/>
        <v>0.55979645040463721</v>
      </c>
      <c r="K30" s="9">
        <f t="shared" si="5"/>
        <v>0.68233552025118949</v>
      </c>
      <c r="L30" s="9">
        <f t="shared" si="6"/>
        <v>0.77402478785906303</v>
      </c>
      <c r="M30" s="9">
        <f t="shared" si="7"/>
        <v>0.83953041496462333</v>
      </c>
    </row>
    <row r="31" spans="1:26" ht="15" customHeight="1" x14ac:dyDescent="0.2">
      <c r="A31" s="2">
        <v>19</v>
      </c>
      <c r="B31" s="10">
        <f t="shared" si="3"/>
        <v>0.31787009358028973</v>
      </c>
      <c r="C31" s="10">
        <f t="shared" si="3"/>
        <v>0.48387358779302836</v>
      </c>
      <c r="D31" s="10">
        <f t="shared" si="3"/>
        <v>0.62584585685762373</v>
      </c>
      <c r="E31" s="10">
        <f t="shared" si="3"/>
        <v>0.7334887337500835</v>
      </c>
      <c r="F31" s="10">
        <f t="shared" si="3"/>
        <v>0.81078783162408607</v>
      </c>
      <c r="H31" s="2">
        <v>19</v>
      </c>
      <c r="I31" s="10">
        <f t="shared" si="1"/>
        <v>0.38608308422226079</v>
      </c>
      <c r="J31" s="10">
        <f t="shared" si="4"/>
        <v>0.53548622901372556</v>
      </c>
      <c r="K31" s="10">
        <f t="shared" si="5"/>
        <v>0.6632612711718614</v>
      </c>
      <c r="L31" s="10">
        <f t="shared" si="6"/>
        <v>0.76013986037507519</v>
      </c>
      <c r="M31" s="10">
        <f t="shared" si="7"/>
        <v>0.82970904846167748</v>
      </c>
    </row>
    <row r="32" spans="1:26" ht="15" customHeight="1" x14ac:dyDescent="0.2">
      <c r="A32" s="8">
        <v>20</v>
      </c>
      <c r="B32" s="9">
        <f t="shared" ref="B32:F41" si="8">$Z$85/(1+($Z$86*($Z$46^($Z$42*$Z$46^(($Z$43*$D$5)+($Z$44*B$10)+($Z$45*$D$5*B$10))*$Z$87*($A32/100)))))</f>
        <v>0.29023107240389057</v>
      </c>
      <c r="C32" s="9">
        <f t="shared" si="8"/>
        <v>0.45750980951628484</v>
      </c>
      <c r="D32" s="9">
        <f t="shared" si="8"/>
        <v>0.60474749769941372</v>
      </c>
      <c r="E32" s="9">
        <f t="shared" si="8"/>
        <v>0.71799792852707789</v>
      </c>
      <c r="F32" s="9">
        <f t="shared" si="8"/>
        <v>0.79979987299889055</v>
      </c>
      <c r="H32" s="8">
        <v>20</v>
      </c>
      <c r="I32" s="9">
        <f t="shared" si="1"/>
        <v>0.36120796516350151</v>
      </c>
      <c r="J32" s="9">
        <f t="shared" si="4"/>
        <v>0.51175882856465638</v>
      </c>
      <c r="K32" s="9">
        <f t="shared" si="5"/>
        <v>0.64427274792947231</v>
      </c>
      <c r="L32" s="9">
        <f t="shared" si="6"/>
        <v>0.7461981356743701</v>
      </c>
      <c r="M32" s="9">
        <f t="shared" si="7"/>
        <v>0.81981988569900144</v>
      </c>
    </row>
    <row r="33" spans="1:27" ht="15" customHeight="1" x14ac:dyDescent="0.2">
      <c r="A33" s="2">
        <v>21</v>
      </c>
      <c r="B33" s="10">
        <f t="shared" si="8"/>
        <v>0.26437848060391833</v>
      </c>
      <c r="C33" s="10">
        <f t="shared" si="8"/>
        <v>0.43186454264179802</v>
      </c>
      <c r="D33" s="10">
        <f t="shared" si="8"/>
        <v>0.5837853897063805</v>
      </c>
      <c r="E33" s="10">
        <f t="shared" si="8"/>
        <v>0.7024602772170091</v>
      </c>
      <c r="F33" s="10">
        <f t="shared" si="8"/>
        <v>0.78874217652562639</v>
      </c>
      <c r="H33" s="2">
        <v>21</v>
      </c>
      <c r="I33" s="10">
        <f t="shared" si="1"/>
        <v>0.33794063254352652</v>
      </c>
      <c r="J33" s="10">
        <f t="shared" si="4"/>
        <v>0.48867808837761828</v>
      </c>
      <c r="K33" s="10">
        <f t="shared" si="5"/>
        <v>0.62540685073574243</v>
      </c>
      <c r="L33" s="10">
        <f t="shared" si="6"/>
        <v>0.73221424949530822</v>
      </c>
      <c r="M33" s="10">
        <f t="shared" si="7"/>
        <v>0.80986795887306373</v>
      </c>
    </row>
    <row r="34" spans="1:27" ht="15" customHeight="1" x14ac:dyDescent="0.2">
      <c r="A34" s="8">
        <v>22</v>
      </c>
      <c r="B34" s="9">
        <f t="shared" si="8"/>
        <v>0.2403055491207727</v>
      </c>
      <c r="C34" s="9">
        <f t="shared" si="8"/>
        <v>0.40699974709825182</v>
      </c>
      <c r="D34" s="9">
        <f t="shared" si="8"/>
        <v>0.56299946780968368</v>
      </c>
      <c r="E34" s="9">
        <f t="shared" si="8"/>
        <v>0.68689224059361198</v>
      </c>
      <c r="F34" s="9">
        <f t="shared" si="8"/>
        <v>0.77762048529720684</v>
      </c>
      <c r="H34" s="8">
        <v>22</v>
      </c>
      <c r="I34" s="9">
        <f t="shared" si="1"/>
        <v>0.31627499420869543</v>
      </c>
      <c r="J34" s="9">
        <f t="shared" si="4"/>
        <v>0.46629977238842668</v>
      </c>
      <c r="K34" s="9">
        <f t="shared" si="5"/>
        <v>0.60669952102871527</v>
      </c>
      <c r="L34" s="9">
        <f t="shared" si="6"/>
        <v>0.71820301653425078</v>
      </c>
      <c r="M34" s="9">
        <f t="shared" si="7"/>
        <v>0.79985843676748614</v>
      </c>
      <c r="Y34" s="16" t="s">
        <v>8</v>
      </c>
      <c r="Z34" s="22" t="s">
        <v>0</v>
      </c>
      <c r="AA34" s="22"/>
    </row>
    <row r="35" spans="1:27" ht="15" customHeight="1" x14ac:dyDescent="0.2">
      <c r="A35" s="2">
        <v>23</v>
      </c>
      <c r="B35" s="10">
        <f t="shared" si="8"/>
        <v>0.21798361949263531</v>
      </c>
      <c r="C35" s="10">
        <f t="shared" si="8"/>
        <v>0.38296808194691834</v>
      </c>
      <c r="D35" s="10">
        <f t="shared" si="8"/>
        <v>0.54242830479695958</v>
      </c>
      <c r="E35" s="10">
        <f t="shared" si="8"/>
        <v>0.67131040888568938</v>
      </c>
      <c r="F35" s="10">
        <f t="shared" si="8"/>
        <v>0.76644068296166057</v>
      </c>
      <c r="H35" s="2">
        <v>23</v>
      </c>
      <c r="I35" s="10">
        <f t="shared" si="1"/>
        <v>0.29618525754337177</v>
      </c>
      <c r="J35" s="10">
        <f t="shared" si="4"/>
        <v>0.44467127375222648</v>
      </c>
      <c r="K35" s="10">
        <f t="shared" si="5"/>
        <v>0.58818547431726365</v>
      </c>
      <c r="L35" s="10">
        <f t="shared" si="6"/>
        <v>0.70417936799712044</v>
      </c>
      <c r="M35" s="10">
        <f t="shared" si="7"/>
        <v>0.78979661466549456</v>
      </c>
      <c r="Y35" s="2" t="s">
        <v>1</v>
      </c>
      <c r="Z35" s="22" t="s">
        <v>2</v>
      </c>
      <c r="AA35" s="22"/>
    </row>
    <row r="36" spans="1:27" ht="15" customHeight="1" x14ac:dyDescent="0.2">
      <c r="A36" s="8">
        <v>24</v>
      </c>
      <c r="B36" s="9">
        <f t="shared" si="8"/>
        <v>0.19736570977742626</v>
      </c>
      <c r="C36" s="9">
        <f t="shared" si="8"/>
        <v>0.35981278994913357</v>
      </c>
      <c r="D36" s="9">
        <f t="shared" si="8"/>
        <v>0.52210883658335927</v>
      </c>
      <c r="E36" s="9">
        <f t="shared" si="8"/>
        <v>0.65573143122047728</v>
      </c>
      <c r="F36" s="9">
        <f t="shared" si="8"/>
        <v>0.75520878186888007</v>
      </c>
      <c r="H36" s="8">
        <v>24</v>
      </c>
      <c r="I36" s="9">
        <f t="shared" si="1"/>
        <v>0.27762913879968365</v>
      </c>
      <c r="J36" s="9">
        <f t="shared" si="4"/>
        <v>0.42383151095422023</v>
      </c>
      <c r="K36" s="9">
        <f t="shared" si="5"/>
        <v>0.56989795292502332</v>
      </c>
      <c r="L36" s="9">
        <f t="shared" si="6"/>
        <v>0.6901582880984295</v>
      </c>
      <c r="M36" s="9">
        <f t="shared" si="7"/>
        <v>0.77968790368199203</v>
      </c>
      <c r="Y36" s="2" t="s">
        <v>5</v>
      </c>
      <c r="Z36" s="22" t="s">
        <v>9</v>
      </c>
      <c r="AA36" s="22"/>
    </row>
    <row r="37" spans="1:27" ht="15" customHeight="1" x14ac:dyDescent="0.2">
      <c r="A37" s="2">
        <v>25</v>
      </c>
      <c r="B37" s="10">
        <f t="shared" si="8"/>
        <v>0.17839006919812508</v>
      </c>
      <c r="C37" s="10">
        <f t="shared" si="8"/>
        <v>0.33756777970530444</v>
      </c>
      <c r="D37" s="10">
        <f t="shared" si="8"/>
        <v>0.50207611353574555</v>
      </c>
      <c r="E37" s="10">
        <f t="shared" si="8"/>
        <v>0.64017194453339621</v>
      </c>
      <c r="F37" s="10">
        <f t="shared" si="8"/>
        <v>0.74393091062002004</v>
      </c>
      <c r="H37" s="2">
        <v>25</v>
      </c>
      <c r="I37" s="10">
        <f t="shared" si="1"/>
        <v>0.2605510622783126</v>
      </c>
      <c r="J37" s="10">
        <f t="shared" si="4"/>
        <v>0.40381100173477402</v>
      </c>
      <c r="K37" s="10">
        <f t="shared" si="5"/>
        <v>0.55186850218217098</v>
      </c>
      <c r="L37" s="10">
        <f t="shared" si="6"/>
        <v>0.67615475008005654</v>
      </c>
      <c r="M37" s="10">
        <f t="shared" si="7"/>
        <v>0.76953781955801803</v>
      </c>
      <c r="Y37" s="16" t="s">
        <v>10</v>
      </c>
      <c r="Z37" s="22" t="s">
        <v>3</v>
      </c>
      <c r="AA37" s="22"/>
    </row>
    <row r="38" spans="1:27" ht="15" customHeight="1" x14ac:dyDescent="0.2">
      <c r="A38" s="8">
        <v>26</v>
      </c>
      <c r="B38" s="9">
        <f t="shared" si="8"/>
        <v>0.16098357497655313</v>
      </c>
      <c r="C38" s="9">
        <f t="shared" si="8"/>
        <v>0.31625788443693487</v>
      </c>
      <c r="D38" s="9">
        <f t="shared" si="8"/>
        <v>0.48236308109458137</v>
      </c>
      <c r="E38" s="9">
        <f t="shared" si="8"/>
        <v>0.62464850258833826</v>
      </c>
      <c r="F38" s="9">
        <f t="shared" si="8"/>
        <v>0.7326133010717405</v>
      </c>
      <c r="H38" s="8">
        <v>26</v>
      </c>
      <c r="I38" s="9">
        <f t="shared" si="1"/>
        <v>0.24488521747889783</v>
      </c>
      <c r="J38" s="9">
        <f t="shared" si="4"/>
        <v>0.38463209599324144</v>
      </c>
      <c r="K38" s="9">
        <f t="shared" si="5"/>
        <v>0.53412677298512323</v>
      </c>
      <c r="L38" s="9">
        <f t="shared" si="6"/>
        <v>0.66218365232950438</v>
      </c>
      <c r="M38" s="9">
        <f t="shared" si="7"/>
        <v>0.75935197096456641</v>
      </c>
      <c r="Y38" s="16" t="s">
        <v>11</v>
      </c>
      <c r="Z38" s="22" t="s">
        <v>4</v>
      </c>
      <c r="AA38" s="22"/>
    </row>
    <row r="39" spans="1:27" ht="15" customHeight="1" x14ac:dyDescent="0.2">
      <c r="A39" s="2">
        <v>27</v>
      </c>
      <c r="B39" s="10">
        <f t="shared" si="8"/>
        <v>0.14506486493960868</v>
      </c>
      <c r="C39" s="10">
        <f t="shared" si="8"/>
        <v>0.29589927242125086</v>
      </c>
      <c r="D39" s="10">
        <f t="shared" si="8"/>
        <v>0.46300039217756905</v>
      </c>
      <c r="E39" s="10">
        <f t="shared" si="8"/>
        <v>0.60917750575092056</v>
      </c>
      <c r="F39" s="10">
        <f t="shared" si="8"/>
        <v>0.72126227485182781</v>
      </c>
      <c r="H39" s="2">
        <v>27</v>
      </c>
      <c r="I39" s="10">
        <f t="shared" si="1"/>
        <v>0.23055837844564783</v>
      </c>
      <c r="J39" s="10">
        <f t="shared" si="4"/>
        <v>0.36630934517912583</v>
      </c>
      <c r="K39" s="10">
        <f t="shared" si="5"/>
        <v>0.5167003529598122</v>
      </c>
      <c r="L39" s="10">
        <f t="shared" si="6"/>
        <v>0.64825975517582846</v>
      </c>
      <c r="M39" s="10">
        <f t="shared" si="7"/>
        <v>0.74913604736664507</v>
      </c>
      <c r="Y39" s="2" t="s">
        <v>6</v>
      </c>
      <c r="Z39" s="22" t="s">
        <v>7</v>
      </c>
      <c r="AA39" s="22"/>
    </row>
    <row r="40" spans="1:27" ht="15" customHeight="1" x14ac:dyDescent="0.2">
      <c r="A40" s="8">
        <v>28</v>
      </c>
      <c r="B40" s="9">
        <f t="shared" si="8"/>
        <v>0.13054713698428813</v>
      </c>
      <c r="C40" s="9">
        <f t="shared" si="8"/>
        <v>0.27649998168543011</v>
      </c>
      <c r="D40" s="9">
        <f t="shared" si="8"/>
        <v>0.44401625305558207</v>
      </c>
      <c r="E40" s="9">
        <f t="shared" si="8"/>
        <v>0.59377513214545941</v>
      </c>
      <c r="F40" s="9">
        <f t="shared" si="8"/>
        <v>0.7098842294466603</v>
      </c>
      <c r="H40" s="8">
        <v>28</v>
      </c>
      <c r="I40" s="9">
        <f t="shared" si="1"/>
        <v>0.21749242328585933</v>
      </c>
      <c r="J40" s="9">
        <f t="shared" si="4"/>
        <v>0.34884998351688712</v>
      </c>
      <c r="K40" s="9">
        <f t="shared" si="5"/>
        <v>0.49961462775002385</v>
      </c>
      <c r="L40" s="9">
        <f t="shared" si="6"/>
        <v>0.63439761893091351</v>
      </c>
      <c r="M40" s="9">
        <f t="shared" si="7"/>
        <v>0.73889580650199427</v>
      </c>
    </row>
    <row r="41" spans="1:27" ht="15" customHeight="1" x14ac:dyDescent="0.2">
      <c r="A41" s="2">
        <v>29</v>
      </c>
      <c r="B41" s="10">
        <f t="shared" si="8"/>
        <v>0.11734057905280375</v>
      </c>
      <c r="C41" s="10">
        <f t="shared" si="8"/>
        <v>0.25806055071669209</v>
      </c>
      <c r="D41" s="10">
        <f t="shared" si="8"/>
        <v>0.42543630359382723</v>
      </c>
      <c r="E41" s="10">
        <f t="shared" si="8"/>
        <v>0.57845727080506482</v>
      </c>
      <c r="F41" s="10">
        <f t="shared" si="8"/>
        <v>0.69848562392446067</v>
      </c>
      <c r="H41" s="2">
        <v>29</v>
      </c>
      <c r="I41" s="10">
        <f t="shared" si="1"/>
        <v>0.20560652114752337</v>
      </c>
      <c r="J41" s="10">
        <f t="shared" si="4"/>
        <v>0.33225449564502291</v>
      </c>
      <c r="K41" s="10">
        <f t="shared" si="5"/>
        <v>0.48289267323444451</v>
      </c>
      <c r="L41" s="10">
        <f t="shared" si="6"/>
        <v>0.62061154372455829</v>
      </c>
      <c r="M41" s="10">
        <f t="shared" si="7"/>
        <v>0.72863706153201457</v>
      </c>
    </row>
    <row r="42" spans="1:27" ht="15" customHeight="1" x14ac:dyDescent="0.2">
      <c r="A42" s="8">
        <v>30</v>
      </c>
      <c r="B42" s="9">
        <f t="shared" ref="B42:F51" si="9">$Z$85/(1+($Z$86*($Z$46^($Z$42*$Z$46^(($Z$43*$D$5)+($Z$44*B$10)+($Z$45*$D$5*B$10))*$Z$87*($A42/100)))))</f>
        <v>0.10535441972981918</v>
      </c>
      <c r="C42" s="9">
        <f t="shared" si="9"/>
        <v>0.24057471745199255</v>
      </c>
      <c r="D42" s="9">
        <f t="shared" si="9"/>
        <v>0.40728353197678652</v>
      </c>
      <c r="E42" s="9">
        <f t="shared" si="9"/>
        <v>0.56323945739371484</v>
      </c>
      <c r="F42" s="9">
        <f t="shared" si="9"/>
        <v>0.68707296436127041</v>
      </c>
      <c r="H42" s="8">
        <v>30</v>
      </c>
      <c r="I42" s="9">
        <f t="shared" si="1"/>
        <v>0.19481897775683726</v>
      </c>
      <c r="J42" s="9">
        <f t="shared" si="4"/>
        <v>0.31651724570679329</v>
      </c>
      <c r="K42" s="9">
        <f t="shared" si="5"/>
        <v>0.4665551787791079</v>
      </c>
      <c r="L42" s="9">
        <f t="shared" si="6"/>
        <v>0.60691551165434332</v>
      </c>
      <c r="M42" s="9">
        <f t="shared" si="7"/>
        <v>0.71836566792514334</v>
      </c>
      <c r="Y42" s="2" t="s">
        <v>12</v>
      </c>
      <c r="Z42" s="17">
        <v>0.85308170999999999</v>
      </c>
      <c r="AA42" s="17"/>
    </row>
    <row r="43" spans="1:27" ht="15" customHeight="1" x14ac:dyDescent="0.2">
      <c r="A43" s="2">
        <v>31</v>
      </c>
      <c r="B43" s="10">
        <f t="shared" si="9"/>
        <v>9.4498609676145734E-2</v>
      </c>
      <c r="C43" s="10">
        <f t="shared" si="9"/>
        <v>0.22403016042792745</v>
      </c>
      <c r="D43" s="10">
        <f t="shared" si="9"/>
        <v>0.38957822330867992</v>
      </c>
      <c r="E43" s="10">
        <f t="shared" si="9"/>
        <v>0.54813681304016104</v>
      </c>
      <c r="F43" s="10">
        <f t="shared" si="9"/>
        <v>0.67565278903902748</v>
      </c>
      <c r="H43" s="2">
        <v>31</v>
      </c>
      <c r="I43" s="10">
        <f t="shared" si="1"/>
        <v>0.18504874870853116</v>
      </c>
      <c r="J43" s="10">
        <f t="shared" si="4"/>
        <v>0.30162714438513472</v>
      </c>
      <c r="K43" s="10">
        <f t="shared" si="5"/>
        <v>0.45062040097781197</v>
      </c>
      <c r="L43" s="10">
        <f t="shared" si="6"/>
        <v>0.59332313173614493</v>
      </c>
      <c r="M43" s="10">
        <f t="shared" si="7"/>
        <v>0.70808751013512472</v>
      </c>
      <c r="Y43" s="2" t="s">
        <v>13</v>
      </c>
      <c r="Z43" s="17">
        <v>6.7348748E-2</v>
      </c>
      <c r="AA43" s="17"/>
    </row>
    <row r="44" spans="1:27" ht="15" customHeight="1" x14ac:dyDescent="0.2">
      <c r="A44" s="8">
        <v>32</v>
      </c>
      <c r="B44" s="9">
        <f t="shared" si="9"/>
        <v>8.4685158243486547E-2</v>
      </c>
      <c r="C44" s="9">
        <f t="shared" si="9"/>
        <v>0.2084092584231908</v>
      </c>
      <c r="D44" s="9">
        <f t="shared" si="9"/>
        <v>0.37233794082247246</v>
      </c>
      <c r="E44" s="9">
        <f t="shared" si="9"/>
        <v>0.53316398677693988</v>
      </c>
      <c r="F44" s="9">
        <f t="shared" si="9"/>
        <v>0.66423165348702962</v>
      </c>
      <c r="H44" s="8">
        <v>32</v>
      </c>
      <c r="I44" s="9">
        <f t="shared" ref="I44:I75" si="10">$I$6+((1-$I$6)*B44)</f>
        <v>0.1762166424191379</v>
      </c>
      <c r="J44" s="9">
        <f t="shared" si="4"/>
        <v>0.28756833258087172</v>
      </c>
      <c r="K44" s="9">
        <f t="shared" si="5"/>
        <v>0.43510414674022524</v>
      </c>
      <c r="L44" s="9">
        <f t="shared" si="6"/>
        <v>0.57984758809924586</v>
      </c>
      <c r="M44" s="9">
        <f t="shared" si="7"/>
        <v>0.69780848813832663</v>
      </c>
      <c r="Y44" s="2" t="s">
        <v>14</v>
      </c>
      <c r="Z44" s="17">
        <v>-4.1679277000000001E-2</v>
      </c>
      <c r="AA44" s="17"/>
    </row>
    <row r="45" spans="1:27" ht="15" customHeight="1" x14ac:dyDescent="0.2">
      <c r="A45" s="2">
        <v>33</v>
      </c>
      <c r="B45" s="10">
        <f t="shared" si="9"/>
        <v>7.5829158545975425E-2</v>
      </c>
      <c r="C45" s="10">
        <f t="shared" si="9"/>
        <v>0.19368984793818728</v>
      </c>
      <c r="D45" s="10">
        <f t="shared" si="9"/>
        <v>0.35557753785584512</v>
      </c>
      <c r="E45" s="10">
        <f t="shared" si="9"/>
        <v>0.51833510202466704</v>
      </c>
      <c r="F45" s="10">
        <f t="shared" si="9"/>
        <v>0.65281611543936147</v>
      </c>
      <c r="H45" s="2">
        <v>33</v>
      </c>
      <c r="I45" s="10">
        <f t="shared" si="10"/>
        <v>0.16824624269137789</v>
      </c>
      <c r="J45" s="10">
        <f t="shared" si="4"/>
        <v>0.27432086314436854</v>
      </c>
      <c r="K45" s="10">
        <f t="shared" si="5"/>
        <v>0.42001978407026064</v>
      </c>
      <c r="L45" s="10">
        <f t="shared" si="6"/>
        <v>0.56650159182220039</v>
      </c>
      <c r="M45" s="10">
        <f t="shared" si="7"/>
        <v>0.68753450389542536</v>
      </c>
      <c r="Y45" s="2" t="s">
        <v>15</v>
      </c>
      <c r="Z45" s="17">
        <v>-1.02286E-3</v>
      </c>
      <c r="AA45" s="17"/>
    </row>
    <row r="46" spans="1:27" ht="15" customHeight="1" x14ac:dyDescent="0.2">
      <c r="A46" s="8">
        <v>34</v>
      </c>
      <c r="B46" s="9">
        <f t="shared" si="9"/>
        <v>6.7849538948401164E-2</v>
      </c>
      <c r="C46" s="9">
        <f t="shared" si="9"/>
        <v>0.17984596117491361</v>
      </c>
      <c r="D46" s="9">
        <f t="shared" si="9"/>
        <v>0.33930919827322453</v>
      </c>
      <c r="E46" s="9">
        <f t="shared" si="9"/>
        <v>0.50366370750335554</v>
      </c>
      <c r="F46" s="9">
        <f t="shared" si="9"/>
        <v>0.64141271978157088</v>
      </c>
      <c r="H46" s="8">
        <v>34</v>
      </c>
      <c r="I46" s="9">
        <f t="shared" si="10"/>
        <v>0.16106458505356105</v>
      </c>
      <c r="J46" s="9">
        <f t="shared" si="4"/>
        <v>0.26186136505742225</v>
      </c>
      <c r="K46" s="9">
        <f t="shared" si="5"/>
        <v>0.40537827844590213</v>
      </c>
      <c r="L46" s="9">
        <f t="shared" si="6"/>
        <v>0.55329733675301995</v>
      </c>
      <c r="M46" s="9">
        <f t="shared" si="7"/>
        <v>0.67727144780341375</v>
      </c>
      <c r="Y46" s="2" t="s">
        <v>6</v>
      </c>
      <c r="Z46" s="17">
        <f>(1+(1/10^9))^(10^9)</f>
        <v>2.7182820308145095</v>
      </c>
      <c r="AA46" s="17"/>
    </row>
    <row r="47" spans="1:27" ht="15" customHeight="1" x14ac:dyDescent="0.2">
      <c r="A47" s="2">
        <v>35</v>
      </c>
      <c r="B47" s="10">
        <f t="shared" si="9"/>
        <v>6.0669580347203239E-2</v>
      </c>
      <c r="C47" s="10">
        <f t="shared" si="9"/>
        <v>0.16684853058469631</v>
      </c>
      <c r="D47" s="10">
        <f t="shared" si="9"/>
        <v>0.32354250263529477</v>
      </c>
      <c r="E47" s="10">
        <f t="shared" si="9"/>
        <v>0.48916273288998968</v>
      </c>
      <c r="F47" s="10">
        <f t="shared" si="9"/>
        <v>0.63002798355996981</v>
      </c>
      <c r="H47" s="2">
        <v>35</v>
      </c>
      <c r="I47" s="10">
        <f t="shared" si="10"/>
        <v>0.15460262231248292</v>
      </c>
      <c r="J47" s="10">
        <f t="shared" si="4"/>
        <v>0.2501636775262267</v>
      </c>
      <c r="K47" s="10">
        <f t="shared" si="5"/>
        <v>0.39118825237176535</v>
      </c>
      <c r="L47" s="10">
        <f t="shared" si="6"/>
        <v>0.54024645960099071</v>
      </c>
      <c r="M47" s="10">
        <f t="shared" si="7"/>
        <v>0.6670251852039728</v>
      </c>
    </row>
    <row r="48" spans="1:27" ht="15" customHeight="1" x14ac:dyDescent="0.2">
      <c r="A48" s="8">
        <v>36</v>
      </c>
      <c r="B48" s="9">
        <f t="shared" si="9"/>
        <v>5.4217237675809819E-2</v>
      </c>
      <c r="C48" s="9">
        <f t="shared" si="9"/>
        <v>0.15466604936312328</v>
      </c>
      <c r="D48" s="9">
        <f t="shared" si="9"/>
        <v>0.30828451714311433</v>
      </c>
      <c r="E48" s="9">
        <f t="shared" si="9"/>
        <v>0.4748444494763116</v>
      </c>
      <c r="F48" s="9">
        <f t="shared" si="9"/>
        <v>0.61866838112640832</v>
      </c>
      <c r="H48" s="8">
        <v>36</v>
      </c>
      <c r="I48" s="9">
        <f t="shared" si="10"/>
        <v>0.14879551390822884</v>
      </c>
      <c r="J48" s="9">
        <f t="shared" si="4"/>
        <v>0.23919944442681096</v>
      </c>
      <c r="K48" s="9">
        <f t="shared" si="5"/>
        <v>0.37745606542880294</v>
      </c>
      <c r="L48" s="9">
        <f t="shared" si="6"/>
        <v>0.52736000452868048</v>
      </c>
      <c r="M48" s="9">
        <f t="shared" si="7"/>
        <v>0.65680154301376747</v>
      </c>
    </row>
    <row r="49" spans="1:26" ht="15" customHeight="1" x14ac:dyDescent="0.2">
      <c r="A49" s="2">
        <v>37</v>
      </c>
      <c r="B49" s="10">
        <f t="shared" si="9"/>
        <v>4.8425301541519424E-2</v>
      </c>
      <c r="C49" s="10">
        <f t="shared" si="9"/>
        <v>0.14326518035602306</v>
      </c>
      <c r="D49" s="10">
        <f t="shared" si="9"/>
        <v>0.2935399022106836</v>
      </c>
      <c r="E49" s="10">
        <f t="shared" si="9"/>
        <v>0.46072043601407481</v>
      </c>
      <c r="F49" s="10">
        <f t="shared" si="9"/>
        <v>0.60734032949024586</v>
      </c>
      <c r="H49" s="2">
        <v>37</v>
      </c>
      <c r="I49" s="10">
        <f t="shared" si="10"/>
        <v>0.1435827713873675</v>
      </c>
      <c r="J49" s="10">
        <f t="shared" si="4"/>
        <v>0.22893866232042076</v>
      </c>
      <c r="K49" s="10">
        <f t="shared" si="5"/>
        <v>0.36418591198961525</v>
      </c>
      <c r="L49" s="10">
        <f t="shared" si="6"/>
        <v>0.51464839241266735</v>
      </c>
      <c r="M49" s="10">
        <f t="shared" si="7"/>
        <v>0.64660629654122126</v>
      </c>
    </row>
    <row r="50" spans="1:26" ht="15" customHeight="1" x14ac:dyDescent="0.2">
      <c r="A50" s="8">
        <v>38</v>
      </c>
      <c r="B50" s="9">
        <f t="shared" si="9"/>
        <v>4.3231432430020471E-2</v>
      </c>
      <c r="C50" s="9">
        <f t="shared" si="9"/>
        <v>0.13261130860565348</v>
      </c>
      <c r="D50" s="9">
        <f t="shared" si="9"/>
        <v>0.27931103744161678</v>
      </c>
      <c r="E50" s="9">
        <f t="shared" si="9"/>
        <v>0.44680154986816983</v>
      </c>
      <c r="F50" s="9">
        <f t="shared" si="9"/>
        <v>0.59605017394751514</v>
      </c>
      <c r="H50" s="8">
        <v>38</v>
      </c>
      <c r="I50" s="9">
        <f t="shared" si="10"/>
        <v>0.13890828918701842</v>
      </c>
      <c r="J50" s="9">
        <f t="shared" si="4"/>
        <v>0.21935017774508814</v>
      </c>
      <c r="K50" s="9">
        <f t="shared" si="5"/>
        <v>0.35137993369745513</v>
      </c>
      <c r="L50" s="9">
        <f t="shared" si="6"/>
        <v>0.50212139488135288</v>
      </c>
      <c r="M50" s="9">
        <f t="shared" si="7"/>
        <v>0.63644515655276357</v>
      </c>
    </row>
    <row r="51" spans="1:26" ht="15" customHeight="1" x14ac:dyDescent="0.2">
      <c r="A51" s="2">
        <v>39</v>
      </c>
      <c r="B51" s="10">
        <f t="shared" si="9"/>
        <v>3.8578095982134221E-2</v>
      </c>
      <c r="C51" s="10">
        <f t="shared" si="9"/>
        <v>0.12266903515856657</v>
      </c>
      <c r="D51" s="10">
        <f t="shared" si="9"/>
        <v>0.26559815979385198</v>
      </c>
      <c r="E51" s="10">
        <f t="shared" si="9"/>
        <v>0.43309790353228628</v>
      </c>
      <c r="F51" s="10">
        <f t="shared" si="9"/>
        <v>0.58480417405498641</v>
      </c>
      <c r="H51" s="2">
        <v>39</v>
      </c>
      <c r="I51" s="10">
        <f t="shared" si="10"/>
        <v>0.13472028638392081</v>
      </c>
      <c r="J51" s="10">
        <f t="shared" si="4"/>
        <v>0.21040213164270993</v>
      </c>
      <c r="K51" s="10">
        <f t="shared" si="5"/>
        <v>0.33903834381446679</v>
      </c>
      <c r="L51" s="10">
        <f t="shared" si="6"/>
        <v>0.48978811317905768</v>
      </c>
      <c r="M51" s="10">
        <f t="shared" si="7"/>
        <v>0.62632375664948781</v>
      </c>
    </row>
    <row r="52" spans="1:26" ht="15" customHeight="1" x14ac:dyDescent="0.2">
      <c r="A52" s="8">
        <v>40</v>
      </c>
      <c r="B52" s="9">
        <f t="shared" ref="B52:F61" si="11">$Z$85/(1+($Z$86*($Z$46^($Z$42*$Z$46^(($Z$43*$D$5)+($Z$44*B$10)+($Z$45*$D$5*B$10))*$Z$87*($A52/100)))))</f>
        <v>3.4412423809271189E-2</v>
      </c>
      <c r="C52" s="9">
        <f t="shared" si="11"/>
        <v>0.11340261175414462</v>
      </c>
      <c r="D52" s="9">
        <f t="shared" si="11"/>
        <v>0.25239951180031411</v>
      </c>
      <c r="E52" s="9">
        <f t="shared" si="11"/>
        <v>0.41961884649829079</v>
      </c>
      <c r="F52" s="9">
        <f t="shared" si="11"/>
        <v>0.5736084900140076</v>
      </c>
      <c r="H52" s="8">
        <v>40</v>
      </c>
      <c r="I52" s="9">
        <f t="shared" si="10"/>
        <v>0.13097118142834407</v>
      </c>
      <c r="J52" s="9">
        <f t="shared" si="4"/>
        <v>0.20206235057873018</v>
      </c>
      <c r="K52" s="9">
        <f t="shared" si="5"/>
        <v>0.32715956062028273</v>
      </c>
      <c r="L52" s="9">
        <f t="shared" si="6"/>
        <v>0.47765696184846174</v>
      </c>
      <c r="M52" s="9">
        <f t="shared" si="7"/>
        <v>0.61624764101260687</v>
      </c>
    </row>
    <row r="53" spans="1:26" ht="15" customHeight="1" x14ac:dyDescent="0.2">
      <c r="A53" s="2">
        <v>41</v>
      </c>
      <c r="B53" s="10">
        <f t="shared" si="11"/>
        <v>3.068602041139731E-2</v>
      </c>
      <c r="C53" s="10">
        <f t="shared" si="11"/>
        <v>0.10477631761908936</v>
      </c>
      <c r="D53" s="10">
        <f t="shared" si="11"/>
        <v>0.23971149686121065</v>
      </c>
      <c r="E53" s="10">
        <f t="shared" si="11"/>
        <v>0.40637295241029636</v>
      </c>
      <c r="F53" s="10">
        <f t="shared" si="11"/>
        <v>0.56246916952564874</v>
      </c>
      <c r="H53" s="2">
        <v>41</v>
      </c>
      <c r="I53" s="10">
        <f t="shared" si="10"/>
        <v>0.12761741837025758</v>
      </c>
      <c r="J53" s="10">
        <f t="shared" si="4"/>
        <v>0.19429868585718041</v>
      </c>
      <c r="K53" s="10">
        <f t="shared" si="5"/>
        <v>0.31574034717508959</v>
      </c>
      <c r="L53" s="10">
        <f t="shared" si="6"/>
        <v>0.46573565716926679</v>
      </c>
      <c r="M53" s="10">
        <f t="shared" si="7"/>
        <v>0.60622225257308382</v>
      </c>
    </row>
    <row r="54" spans="1:26" ht="15" customHeight="1" x14ac:dyDescent="0.2">
      <c r="A54" s="8">
        <v>42</v>
      </c>
      <c r="B54" s="9">
        <f t="shared" si="11"/>
        <v>2.7354733146634828E-2</v>
      </c>
      <c r="C54" s="9">
        <f t="shared" si="11"/>
        <v>9.6754780830281412E-2</v>
      </c>
      <c r="D54" s="9">
        <f t="shared" si="11"/>
        <v>0.22752883882259409</v>
      </c>
      <c r="E54" s="9">
        <f t="shared" si="11"/>
        <v>0.39336801137838773</v>
      </c>
      <c r="F54" s="9">
        <f t="shared" si="11"/>
        <v>0.55139213517488039</v>
      </c>
      <c r="H54" s="8">
        <v>42</v>
      </c>
      <c r="I54" s="9">
        <f t="shared" si="10"/>
        <v>0.12461925983197135</v>
      </c>
      <c r="J54" s="9">
        <f t="shared" si="4"/>
        <v>0.18707930274725326</v>
      </c>
      <c r="K54" s="9">
        <f t="shared" si="5"/>
        <v>0.30477595494033471</v>
      </c>
      <c r="L54" s="9">
        <f t="shared" si="6"/>
        <v>0.45403121024054893</v>
      </c>
      <c r="M54" s="9">
        <f t="shared" si="7"/>
        <v>0.59625292165739241</v>
      </c>
      <c r="Y54" s="21" t="s">
        <v>28</v>
      </c>
      <c r="Z54" s="21"/>
    </row>
    <row r="55" spans="1:26" ht="15" customHeight="1" x14ac:dyDescent="0.2">
      <c r="A55" s="2">
        <v>43</v>
      </c>
      <c r="B55" s="10">
        <f t="shared" si="11"/>
        <v>2.4378398959562318E-2</v>
      </c>
      <c r="C55" s="10">
        <f t="shared" si="11"/>
        <v>8.9303247610961645E-2</v>
      </c>
      <c r="D55" s="10">
        <f t="shared" si="11"/>
        <v>0.21584474329346831</v>
      </c>
      <c r="E55" s="10">
        <f t="shared" si="11"/>
        <v>0.38061102727590085</v>
      </c>
      <c r="F55" s="10">
        <f t="shared" si="11"/>
        <v>0.54038317239729416</v>
      </c>
      <c r="H55" s="2">
        <v>43</v>
      </c>
      <c r="I55" s="10">
        <f t="shared" si="10"/>
        <v>0.1219405590636061</v>
      </c>
      <c r="J55" s="10">
        <f t="shared" si="4"/>
        <v>0.1803729228498655</v>
      </c>
      <c r="K55" s="10">
        <f t="shared" si="5"/>
        <v>0.2942602689641215</v>
      </c>
      <c r="L55" s="10">
        <f t="shared" si="6"/>
        <v>0.44254992454831077</v>
      </c>
      <c r="M55" s="10">
        <f t="shared" si="7"/>
        <v>0.58634485515756474</v>
      </c>
      <c r="Y55" s="18" t="s">
        <v>17</v>
      </c>
      <c r="Z55" s="18" t="s">
        <v>16</v>
      </c>
    </row>
    <row r="56" spans="1:26" ht="15" customHeight="1" x14ac:dyDescent="0.2">
      <c r="A56" s="8">
        <v>44</v>
      </c>
      <c r="B56" s="9">
        <f t="shared" si="11"/>
        <v>2.1720578741011781E-2</v>
      </c>
      <c r="C56" s="9">
        <f t="shared" si="11"/>
        <v>8.2387803534868534E-2</v>
      </c>
      <c r="D56" s="9">
        <f t="shared" si="11"/>
        <v>0.20465105841805126</v>
      </c>
      <c r="E56" s="9">
        <f t="shared" si="11"/>
        <v>0.36810821979860514</v>
      </c>
      <c r="F56" s="9">
        <f t="shared" si="11"/>
        <v>0.52944791807727509</v>
      </c>
      <c r="H56" s="8">
        <v>44</v>
      </c>
      <c r="I56" s="9">
        <f t="shared" si="10"/>
        <v>0.1195485208669106</v>
      </c>
      <c r="J56" s="9">
        <f t="shared" si="4"/>
        <v>0.1741490231813817</v>
      </c>
      <c r="K56" s="9">
        <f t="shared" si="5"/>
        <v>0.28418595257624613</v>
      </c>
      <c r="L56" s="9">
        <f t="shared" si="6"/>
        <v>0.43129739781874465</v>
      </c>
      <c r="M56" s="9">
        <f t="shared" si="7"/>
        <v>0.57650312626954758</v>
      </c>
      <c r="Y56" s="2">
        <v>0</v>
      </c>
      <c r="Z56" s="2" t="s">
        <v>19</v>
      </c>
    </row>
    <row r="57" spans="1:26" ht="15" customHeight="1" x14ac:dyDescent="0.2">
      <c r="A57" s="2">
        <v>45</v>
      </c>
      <c r="B57" s="10">
        <f t="shared" si="11"/>
        <v>1.9348287766864473E-2</v>
      </c>
      <c r="C57" s="10">
        <f t="shared" si="11"/>
        <v>7.5975550974557229E-2</v>
      </c>
      <c r="D57" s="10">
        <f t="shared" si="11"/>
        <v>0.19393843309980033</v>
      </c>
      <c r="E57" s="10">
        <f t="shared" si="11"/>
        <v>0.3558650310245699</v>
      </c>
      <c r="F57" s="10">
        <f t="shared" si="11"/>
        <v>0.51859184982164175</v>
      </c>
      <c r="H57" s="2">
        <v>45</v>
      </c>
      <c r="I57" s="10">
        <f t="shared" si="10"/>
        <v>0.11741345899017804</v>
      </c>
      <c r="J57" s="10">
        <f t="shared" si="4"/>
        <v>0.16837799587710151</v>
      </c>
      <c r="K57" s="10">
        <f t="shared" si="5"/>
        <v>0.27454458978982033</v>
      </c>
      <c r="L57" s="10">
        <f t="shared" si="6"/>
        <v>0.42027852792211295</v>
      </c>
      <c r="M57" s="10">
        <f t="shared" si="7"/>
        <v>0.5667326648394776</v>
      </c>
      <c r="Y57" s="2">
        <v>5</v>
      </c>
      <c r="Z57" s="2" t="s">
        <v>21</v>
      </c>
    </row>
    <row r="58" spans="1:26" ht="15" customHeight="1" x14ac:dyDescent="0.2">
      <c r="A58" s="8">
        <v>46</v>
      </c>
      <c r="B58" s="9">
        <f t="shared" si="11"/>
        <v>1.7231728626224966E-2</v>
      </c>
      <c r="C58" s="9">
        <f t="shared" si="11"/>
        <v>7.0034747288163238E-2</v>
      </c>
      <c r="D58" s="9">
        <f t="shared" si="11"/>
        <v>0.183696470959615</v>
      </c>
      <c r="E58" s="9">
        <f t="shared" si="11"/>
        <v>0.34388613618014136</v>
      </c>
      <c r="F58" s="9">
        <f t="shared" si="11"/>
        <v>0.50782027594760404</v>
      </c>
      <c r="H58" s="8">
        <v>46</v>
      </c>
      <c r="I58" s="9">
        <f t="shared" si="10"/>
        <v>0.11550855576360247</v>
      </c>
      <c r="J58" s="9">
        <f t="shared" si="4"/>
        <v>0.16303127255934691</v>
      </c>
      <c r="K58" s="9">
        <f t="shared" si="5"/>
        <v>0.26532682386365347</v>
      </c>
      <c r="L58" s="9">
        <f t="shared" si="6"/>
        <v>0.40949752256212724</v>
      </c>
      <c r="M58" s="9">
        <f t="shared" si="7"/>
        <v>0.55703824835284366</v>
      </c>
      <c r="Y58" s="2">
        <v>10</v>
      </c>
      <c r="Z58" s="2" t="s">
        <v>22</v>
      </c>
    </row>
    <row r="59" spans="1:26" ht="15" customHeight="1" x14ac:dyDescent="0.2">
      <c r="A59" s="2">
        <v>47</v>
      </c>
      <c r="B59" s="10">
        <f t="shared" si="11"/>
        <v>1.5344031366739463E-2</v>
      </c>
      <c r="C59" s="10">
        <f t="shared" si="11"/>
        <v>6.4534908235442778E-2</v>
      </c>
      <c r="D59" s="10">
        <f t="shared" si="11"/>
        <v>0.17391387859382193</v>
      </c>
      <c r="E59" s="10">
        <f t="shared" si="11"/>
        <v>0.33217545829046735</v>
      </c>
      <c r="F59" s="10">
        <f t="shared" si="11"/>
        <v>0.49713832621853798</v>
      </c>
      <c r="H59" s="2">
        <v>47</v>
      </c>
      <c r="I59" s="10">
        <f t="shared" si="10"/>
        <v>0.11380962823006552</v>
      </c>
      <c r="J59" s="10">
        <f t="shared" si="4"/>
        <v>0.15808141741189852</v>
      </c>
      <c r="K59" s="10">
        <f t="shared" si="5"/>
        <v>0.25652249073443978</v>
      </c>
      <c r="L59" s="10">
        <f t="shared" si="6"/>
        <v>0.39895791246142065</v>
      </c>
      <c r="M59" s="10">
        <f t="shared" si="7"/>
        <v>0.54742449359668421</v>
      </c>
      <c r="Y59" s="2">
        <v>15</v>
      </c>
      <c r="Z59" s="2" t="s">
        <v>24</v>
      </c>
    </row>
    <row r="60" spans="1:26" ht="15" customHeight="1" x14ac:dyDescent="0.2">
      <c r="A60" s="8">
        <v>48</v>
      </c>
      <c r="B60" s="9">
        <f t="shared" si="11"/>
        <v>1.3661004216713346E-2</v>
      </c>
      <c r="C60" s="9">
        <f t="shared" si="11"/>
        <v>5.9446880987182059E-2</v>
      </c>
      <c r="D60" s="9">
        <f t="shared" si="11"/>
        <v>0.16457860697113486</v>
      </c>
      <c r="E60" s="9">
        <f t="shared" si="11"/>
        <v>0.32073618637233753</v>
      </c>
      <c r="F60" s="9">
        <f t="shared" si="11"/>
        <v>0.48655094335557808</v>
      </c>
      <c r="H60" s="8">
        <v>48</v>
      </c>
      <c r="I60" s="9">
        <f t="shared" si="10"/>
        <v>0.11229490379504202</v>
      </c>
      <c r="J60" s="9">
        <f t="shared" si="4"/>
        <v>0.15350219288846387</v>
      </c>
      <c r="K60" s="9">
        <f t="shared" si="5"/>
        <v>0.24812074627402139</v>
      </c>
      <c r="L60" s="9">
        <f t="shared" si="6"/>
        <v>0.38866256773510377</v>
      </c>
      <c r="M60" s="9">
        <f t="shared" si="7"/>
        <v>0.5378958490200203</v>
      </c>
      <c r="Y60" s="2">
        <v>20</v>
      </c>
      <c r="Z60" s="2" t="s">
        <v>26</v>
      </c>
    </row>
    <row r="61" spans="1:26" ht="15" customHeight="1" x14ac:dyDescent="0.2">
      <c r="A61" s="2">
        <v>49</v>
      </c>
      <c r="B61" s="10">
        <f t="shared" si="11"/>
        <v>1.2160897148247777E-2</v>
      </c>
      <c r="C61" s="10">
        <f t="shared" si="11"/>
        <v>5.4742890875461428E-2</v>
      </c>
      <c r="D61" s="10">
        <f t="shared" si="11"/>
        <v>0.15567798506627289</v>
      </c>
      <c r="E61" s="10">
        <f t="shared" si="11"/>
        <v>0.30957079681260236</v>
      </c>
      <c r="F61" s="10">
        <f t="shared" si="11"/>
        <v>0.47606287534746056</v>
      </c>
      <c r="H61" s="2">
        <v>49</v>
      </c>
      <c r="I61" s="10">
        <f t="shared" si="10"/>
        <v>0.110944807433423</v>
      </c>
      <c r="J61" s="10">
        <f t="shared" si="4"/>
        <v>0.14926860178791529</v>
      </c>
      <c r="K61" s="10">
        <f t="shared" si="5"/>
        <v>0.24011018655964561</v>
      </c>
      <c r="L61" s="10">
        <f t="shared" si="6"/>
        <v>0.37861371713134218</v>
      </c>
      <c r="M61" s="10">
        <f t="shared" si="7"/>
        <v>0.52845658781271454</v>
      </c>
    </row>
    <row r="62" spans="1:26" ht="15" customHeight="1" x14ac:dyDescent="0.2">
      <c r="A62" s="8">
        <v>50</v>
      </c>
      <c r="B62" s="9">
        <f t="shared" ref="B62:F71" si="12">$Z$85/(1+($Z$86*($Z$46^($Z$42*$Z$46^(($Z$43*$D$5)+($Z$44*B$10)+($Z$45*$D$5*B$10))*$Z$87*($A62/100)))))</f>
        <v>1.0824179682142176E-2</v>
      </c>
      <c r="C62" s="9">
        <f t="shared" si="12"/>
        <v>5.0396565754203641E-2</v>
      </c>
      <c r="D62" s="9">
        <f t="shared" si="12"/>
        <v>0.14719884506718842</v>
      </c>
      <c r="E62" s="9">
        <f t="shared" si="12"/>
        <v>0.29868107756684592</v>
      </c>
      <c r="F62" s="9">
        <f t="shared" si="12"/>
        <v>0.46567866857545698</v>
      </c>
      <c r="H62" s="8">
        <v>50</v>
      </c>
      <c r="I62" s="9">
        <f t="shared" si="10"/>
        <v>0.10974176171392797</v>
      </c>
      <c r="J62" s="9">
        <f t="shared" si="4"/>
        <v>0.1453569091787833</v>
      </c>
      <c r="K62" s="9">
        <f t="shared" si="5"/>
        <v>0.23247896056046957</v>
      </c>
      <c r="L62" s="9">
        <f t="shared" si="6"/>
        <v>0.36881296981016132</v>
      </c>
      <c r="M62" s="9">
        <f t="shared" si="7"/>
        <v>0.51911080171791124</v>
      </c>
    </row>
    <row r="63" spans="1:26" ht="15" customHeight="1" x14ac:dyDescent="0.2">
      <c r="A63" s="2">
        <v>51</v>
      </c>
      <c r="B63" s="10">
        <f t="shared" si="12"/>
        <v>9.6333336659814896E-3</v>
      </c>
      <c r="C63" s="10">
        <f t="shared" si="12"/>
        <v>4.6382941523415787E-2</v>
      </c>
      <c r="D63" s="10">
        <f t="shared" si="12"/>
        <v>0.13912763871010772</v>
      </c>
      <c r="E63" s="10">
        <f t="shared" si="12"/>
        <v>0.28806815480992332</v>
      </c>
      <c r="F63" s="10">
        <f t="shared" si="12"/>
        <v>0.45540266176468558</v>
      </c>
      <c r="H63" s="2">
        <v>51</v>
      </c>
      <c r="I63" s="10">
        <f t="shared" si="10"/>
        <v>0.10867000029938334</v>
      </c>
      <c r="J63" s="10">
        <f t="shared" si="4"/>
        <v>0.14174464737107423</v>
      </c>
      <c r="K63" s="10">
        <f t="shared" si="5"/>
        <v>0.22521487483909697</v>
      </c>
      <c r="L63" s="10">
        <f t="shared" si="6"/>
        <v>0.35926133932893101</v>
      </c>
      <c r="M63" s="10">
        <f t="shared" si="7"/>
        <v>0.509862395588217</v>
      </c>
      <c r="Y63" s="21" t="s">
        <v>27</v>
      </c>
      <c r="Z63" s="21"/>
    </row>
    <row r="64" spans="1:26" ht="15" customHeight="1" x14ac:dyDescent="0.2">
      <c r="A64" s="8">
        <v>52</v>
      </c>
      <c r="B64" s="9">
        <f t="shared" si="12"/>
        <v>8.5726612476623183E-3</v>
      </c>
      <c r="C64" s="9">
        <f t="shared" si="12"/>
        <v>4.2678452035368297E-2</v>
      </c>
      <c r="D64" s="9">
        <f t="shared" si="12"/>
        <v>0.13145054449012913</v>
      </c>
      <c r="E64" s="9">
        <f t="shared" si="12"/>
        <v>0.27773252167202972</v>
      </c>
      <c r="F64" s="9">
        <f t="shared" si="12"/>
        <v>0.44523898076762403</v>
      </c>
      <c r="H64" s="8">
        <v>52</v>
      </c>
      <c r="I64" s="9">
        <f t="shared" si="10"/>
        <v>0.10771539512289609</v>
      </c>
      <c r="J64" s="9">
        <f t="shared" si="4"/>
        <v>0.13841060683183148</v>
      </c>
      <c r="K64" s="9">
        <f t="shared" si="5"/>
        <v>0.21830549004111621</v>
      </c>
      <c r="L64" s="9">
        <f t="shared" si="6"/>
        <v>0.34995926950482675</v>
      </c>
      <c r="M64" s="9">
        <f t="shared" si="7"/>
        <v>0.50071508269086162</v>
      </c>
      <c r="Y64" s="18" t="s">
        <v>17</v>
      </c>
      <c r="Z64" s="18" t="s">
        <v>16</v>
      </c>
    </row>
    <row r="65" spans="1:26" ht="15" customHeight="1" x14ac:dyDescent="0.2">
      <c r="A65" s="2">
        <v>53</v>
      </c>
      <c r="B65" s="10">
        <f t="shared" si="12"/>
        <v>7.6281078878350202E-3</v>
      </c>
      <c r="C65" s="10">
        <f t="shared" si="12"/>
        <v>3.9260906261318361E-2</v>
      </c>
      <c r="D65" s="10">
        <f t="shared" si="12"/>
        <v>0.12415356566428815</v>
      </c>
      <c r="E65" s="10">
        <f t="shared" si="12"/>
        <v>0.26767406870060556</v>
      </c>
      <c r="F65" s="10">
        <f t="shared" si="12"/>
        <v>0.43519153418032391</v>
      </c>
      <c r="H65" s="2">
        <v>53</v>
      </c>
      <c r="I65" s="10">
        <f t="shared" si="10"/>
        <v>0.10686529709905153</v>
      </c>
      <c r="J65" s="10">
        <f t="shared" si="4"/>
        <v>0.13533481563518654</v>
      </c>
      <c r="K65" s="10">
        <f t="shared" si="5"/>
        <v>0.21173820909785934</v>
      </c>
      <c r="L65" s="10">
        <f t="shared" si="6"/>
        <v>0.34090666183054502</v>
      </c>
      <c r="M65" s="10">
        <f t="shared" si="7"/>
        <v>0.49167238076229158</v>
      </c>
      <c r="Y65" s="2">
        <v>0</v>
      </c>
      <c r="Z65" s="2" t="s">
        <v>18</v>
      </c>
    </row>
    <row r="66" spans="1:26" ht="15" customHeight="1" x14ac:dyDescent="0.2">
      <c r="A66" s="8">
        <v>54</v>
      </c>
      <c r="B66" s="9">
        <f t="shared" si="12"/>
        <v>6.7870999807806932E-3</v>
      </c>
      <c r="C66" s="9">
        <f t="shared" si="12"/>
        <v>3.610945526428138E-2</v>
      </c>
      <c r="D66" s="9">
        <f t="shared" si="12"/>
        <v>0.11722261910890919</v>
      </c>
      <c r="E66" s="9">
        <f t="shared" si="12"/>
        <v>0.25789211569910186</v>
      </c>
      <c r="F66" s="9">
        <f t="shared" si="12"/>
        <v>0.42526400978670276</v>
      </c>
      <c r="H66" s="8">
        <v>54</v>
      </c>
      <c r="I66" s="9">
        <f t="shared" si="10"/>
        <v>0.10610838998270263</v>
      </c>
      <c r="J66" s="9">
        <f t="shared" si="4"/>
        <v>0.13249850973785327</v>
      </c>
      <c r="K66" s="9">
        <f t="shared" si="5"/>
        <v>0.20550035719801829</v>
      </c>
      <c r="L66" s="9">
        <f t="shared" si="6"/>
        <v>0.33210290412919169</v>
      </c>
      <c r="M66" s="9">
        <f t="shared" si="7"/>
        <v>0.48273760880803251</v>
      </c>
      <c r="Y66" s="2">
        <v>5</v>
      </c>
      <c r="Z66" s="2" t="s">
        <v>20</v>
      </c>
    </row>
    <row r="67" spans="1:26" ht="15" customHeight="1" x14ac:dyDescent="0.2">
      <c r="A67" s="2">
        <v>55</v>
      </c>
      <c r="B67" s="10">
        <f t="shared" si="12"/>
        <v>6.038396462500476E-3</v>
      </c>
      <c r="C67" s="10">
        <f t="shared" si="12"/>
        <v>3.3204551204729461E-2</v>
      </c>
      <c r="D67" s="10">
        <f t="shared" si="12"/>
        <v>0.11064361521450278</v>
      </c>
      <c r="E67" s="10">
        <f t="shared" si="12"/>
        <v>0.24838544460784331</v>
      </c>
      <c r="F67" s="10">
        <f t="shared" si="12"/>
        <v>0.41545987182137994</v>
      </c>
      <c r="H67" s="2">
        <v>55</v>
      </c>
      <c r="I67" s="10">
        <f t="shared" si="10"/>
        <v>0.10543455681625044</v>
      </c>
      <c r="J67" s="10">
        <f t="shared" si="4"/>
        <v>0.12988409608425652</v>
      </c>
      <c r="K67" s="10">
        <f t="shared" si="5"/>
        <v>0.19957925369305252</v>
      </c>
      <c r="L67" s="10">
        <f t="shared" si="6"/>
        <v>0.323546900147059</v>
      </c>
      <c r="M67" s="10">
        <f t="shared" si="7"/>
        <v>0.473913884639242</v>
      </c>
      <c r="Y67" s="2">
        <v>10</v>
      </c>
      <c r="Z67" s="2" t="s">
        <v>22</v>
      </c>
    </row>
    <row r="68" spans="1:26" ht="15" customHeight="1" x14ac:dyDescent="0.2">
      <c r="A68" s="8">
        <v>56</v>
      </c>
      <c r="B68" s="9">
        <f t="shared" si="12"/>
        <v>5.3719536592792055E-3</v>
      </c>
      <c r="C68" s="9">
        <f t="shared" si="12"/>
        <v>3.0527900307323642E-2</v>
      </c>
      <c r="D68" s="9">
        <f t="shared" si="12"/>
        <v>0.10440252910072378</v>
      </c>
      <c r="E68" s="9">
        <f t="shared" si="12"/>
        <v>0.23915233310937328</v>
      </c>
      <c r="F68" s="9">
        <f t="shared" si="12"/>
        <v>0.40578235903689697</v>
      </c>
      <c r="H68" s="8">
        <v>56</v>
      </c>
      <c r="I68" s="9">
        <f t="shared" si="10"/>
        <v>0.10483475829335129</v>
      </c>
      <c r="J68" s="9">
        <f t="shared" si="4"/>
        <v>0.12747511027659128</v>
      </c>
      <c r="K68" s="9">
        <f t="shared" si="5"/>
        <v>0.19396227619065143</v>
      </c>
      <c r="L68" s="9">
        <f t="shared" si="6"/>
        <v>0.31523709979843595</v>
      </c>
      <c r="M68" s="9">
        <f t="shared" si="7"/>
        <v>0.46520412313320725</v>
      </c>
      <c r="Y68" s="2">
        <v>15</v>
      </c>
      <c r="Z68" s="2" t="s">
        <v>23</v>
      </c>
    </row>
    <row r="69" spans="1:26" ht="15" customHeight="1" x14ac:dyDescent="0.2">
      <c r="A69" s="2">
        <v>57</v>
      </c>
      <c r="B69" s="10">
        <f t="shared" si="12"/>
        <v>4.7788025548947174E-3</v>
      </c>
      <c r="C69" s="10">
        <f t="shared" si="12"/>
        <v>2.8062411441214678E-2</v>
      </c>
      <c r="D69" s="10">
        <f t="shared" si="12"/>
        <v>9.8485463512608548E-2</v>
      </c>
      <c r="E69" s="10">
        <f t="shared" si="12"/>
        <v>0.23019058866018918</v>
      </c>
      <c r="F69" s="10">
        <f t="shared" si="12"/>
        <v>0.39623448355683705</v>
      </c>
      <c r="H69" s="2">
        <v>57</v>
      </c>
      <c r="I69" s="10">
        <f t="shared" si="10"/>
        <v>0.10430092229940525</v>
      </c>
      <c r="J69" s="10">
        <f t="shared" si="4"/>
        <v>0.12525617029709321</v>
      </c>
      <c r="K69" s="10">
        <f t="shared" si="5"/>
        <v>0.1886369171613477</v>
      </c>
      <c r="L69" s="10">
        <f t="shared" si="6"/>
        <v>0.30717152979417028</v>
      </c>
      <c r="M69" s="10">
        <f t="shared" si="7"/>
        <v>0.45661103520115331</v>
      </c>
      <c r="Y69" s="2">
        <v>20</v>
      </c>
      <c r="Z69" s="2" t="s">
        <v>25</v>
      </c>
    </row>
    <row r="70" spans="1:26" ht="15" customHeight="1" x14ac:dyDescent="0.2">
      <c r="A70" s="8">
        <v>58</v>
      </c>
      <c r="B70" s="9">
        <f t="shared" si="12"/>
        <v>4.2509376179367632E-3</v>
      </c>
      <c r="C70" s="9">
        <f t="shared" si="12"/>
        <v>2.5792141715793946E-2</v>
      </c>
      <c r="D70" s="9">
        <f t="shared" si="12"/>
        <v>9.2878703819336703E-2</v>
      </c>
      <c r="E70" s="9">
        <f t="shared" si="12"/>
        <v>0.22149758267211619</v>
      </c>
      <c r="F70" s="9">
        <f t="shared" si="12"/>
        <v>0.38681903049235161</v>
      </c>
      <c r="H70" s="8">
        <v>58</v>
      </c>
      <c r="I70" s="9">
        <f t="shared" si="10"/>
        <v>0.10382584385614309</v>
      </c>
      <c r="J70" s="9">
        <f t="shared" si="4"/>
        <v>0.12321292754421456</v>
      </c>
      <c r="K70" s="9">
        <f t="shared" si="5"/>
        <v>0.18359083343740304</v>
      </c>
      <c r="L70" s="9">
        <f t="shared" si="6"/>
        <v>0.29934782440490459</v>
      </c>
      <c r="M70" s="9">
        <f t="shared" si="7"/>
        <v>0.44813712744311651</v>
      </c>
    </row>
    <row r="71" spans="1:26" ht="15" customHeight="1" x14ac:dyDescent="0.2">
      <c r="A71" s="2">
        <v>59</v>
      </c>
      <c r="B71" s="10">
        <f t="shared" si="12"/>
        <v>3.7812163226849625E-3</v>
      </c>
      <c r="C71" s="10">
        <f t="shared" si="12"/>
        <v>2.3702240268555424E-2</v>
      </c>
      <c r="D71" s="10">
        <f t="shared" si="12"/>
        <v>8.7568765580103944E-2</v>
      </c>
      <c r="E71" s="10">
        <f t="shared" si="12"/>
        <v>0.2130702845892288</v>
      </c>
      <c r="F71" s="10">
        <f t="shared" si="12"/>
        <v>0.37753855829596644</v>
      </c>
      <c r="H71" s="2">
        <v>59</v>
      </c>
      <c r="I71" s="10">
        <f t="shared" si="10"/>
        <v>0.10340309469041647</v>
      </c>
      <c r="J71" s="10">
        <f t="shared" si="4"/>
        <v>0.12133201624169988</v>
      </c>
      <c r="K71" s="10">
        <f t="shared" si="5"/>
        <v>0.17881188902209355</v>
      </c>
      <c r="L71" s="10">
        <f t="shared" si="6"/>
        <v>0.29176325613030596</v>
      </c>
      <c r="M71" s="10">
        <f t="shared" si="7"/>
        <v>0.4397847024663698</v>
      </c>
    </row>
    <row r="72" spans="1:26" ht="15" customHeight="1" x14ac:dyDescent="0.2">
      <c r="A72" s="8">
        <v>60</v>
      </c>
      <c r="B72" s="9">
        <f t="shared" ref="B72:F81" si="13">$Z$85/(1+($Z$86*($Z$46^($Z$42*$Z$46^(($Z$43*$D$5)+($Z$44*B$10)+($Z$45*$D$5*B$10))*$Z$87*($A72/100)))))</f>
        <v>3.3632685099496042E-3</v>
      </c>
      <c r="C72" s="9">
        <f t="shared" si="13"/>
        <v>2.1778891221529154E-2</v>
      </c>
      <c r="D72" s="9">
        <f t="shared" si="13"/>
        <v>8.2542435170389852E-2</v>
      </c>
      <c r="E72" s="9">
        <f t="shared" si="13"/>
        <v>0.20490529562970899</v>
      </c>
      <c r="F72" s="9">
        <f t="shared" si="13"/>
        <v>0.36839539982325298</v>
      </c>
      <c r="H72" s="8">
        <v>60</v>
      </c>
      <c r="I72" s="9">
        <f t="shared" si="10"/>
        <v>0.10302694165895465</v>
      </c>
      <c r="J72" s="9">
        <f t="shared" si="4"/>
        <v>0.11960100209937624</v>
      </c>
      <c r="K72" s="9">
        <f t="shared" si="5"/>
        <v>0.17428819165335085</v>
      </c>
      <c r="L72" s="9">
        <f t="shared" si="6"/>
        <v>0.2844147660667381</v>
      </c>
      <c r="M72" s="9">
        <f t="shared" si="7"/>
        <v>0.4315558598409277</v>
      </c>
    </row>
    <row r="73" spans="1:26" ht="15" customHeight="1" x14ac:dyDescent="0.2">
      <c r="A73" s="2">
        <v>61</v>
      </c>
      <c r="B73" s="10">
        <f t="shared" si="13"/>
        <v>2.9914147621131256E-3</v>
      </c>
      <c r="C73" s="10">
        <f t="shared" si="13"/>
        <v>2.0009256606538794E-2</v>
      </c>
      <c r="D73" s="10">
        <f t="shared" si="13"/>
        <v>7.778680397796818E-2</v>
      </c>
      <c r="E73" s="10">
        <f t="shared" si="13"/>
        <v>0.19699888198590715</v>
      </c>
      <c r="F73" s="10">
        <f t="shared" si="13"/>
        <v>0.3593916640700629</v>
      </c>
      <c r="H73" s="2">
        <v>61</v>
      </c>
      <c r="I73" s="10">
        <f t="shared" si="10"/>
        <v>0.10269227328590182</v>
      </c>
      <c r="J73" s="10">
        <f t="shared" si="4"/>
        <v>0.11800833094588492</v>
      </c>
      <c r="K73" s="10">
        <f t="shared" si="5"/>
        <v>0.17000812358017137</v>
      </c>
      <c r="L73" s="10">
        <f t="shared" si="6"/>
        <v>0.27729899378731648</v>
      </c>
      <c r="M73" s="10">
        <f t="shared" si="7"/>
        <v>0.42345249766305659</v>
      </c>
    </row>
    <row r="74" spans="1:26" ht="15" customHeight="1" x14ac:dyDescent="0.2">
      <c r="A74" s="8">
        <v>62</v>
      </c>
      <c r="B74" s="9">
        <f t="shared" si="13"/>
        <v>2.6605930045706817E-3</v>
      </c>
      <c r="C74" s="9">
        <f t="shared" si="13"/>
        <v>1.8381419905841016E-2</v>
      </c>
      <c r="D74" s="9">
        <f t="shared" si="13"/>
        <v>7.3289296683357014E-2</v>
      </c>
      <c r="E74" s="9">
        <f t="shared" si="13"/>
        <v>0.18934700729974202</v>
      </c>
      <c r="F74" s="9">
        <f t="shared" si="13"/>
        <v>0.35052923855050994</v>
      </c>
      <c r="H74" s="8">
        <v>62</v>
      </c>
      <c r="I74" s="9">
        <f t="shared" si="10"/>
        <v>0.10239453370411362</v>
      </c>
      <c r="J74" s="9">
        <f t="shared" si="4"/>
        <v>0.11654327791525693</v>
      </c>
      <c r="K74" s="9">
        <f t="shared" si="5"/>
        <v>0.16596036701502132</v>
      </c>
      <c r="L74" s="9">
        <f t="shared" si="6"/>
        <v>0.27041230656976784</v>
      </c>
      <c r="M74" s="9">
        <f t="shared" si="7"/>
        <v>0.41547631469545898</v>
      </c>
    </row>
    <row r="75" spans="1:26" ht="15" customHeight="1" x14ac:dyDescent="0.2">
      <c r="A75" s="2">
        <v>63</v>
      </c>
      <c r="B75" s="10">
        <f t="shared" si="13"/>
        <v>2.3662925901896089E-3</v>
      </c>
      <c r="C75" s="10">
        <f t="shared" si="13"/>
        <v>1.6884330721804328E-2</v>
      </c>
      <c r="D75" s="10">
        <f t="shared" si="13"/>
        <v>6.9037694135863817E-2</v>
      </c>
      <c r="E75" s="10">
        <f t="shared" si="13"/>
        <v>0.18194536425410371</v>
      </c>
      <c r="F75" s="10">
        <f t="shared" si="13"/>
        <v>0.34180979227877001</v>
      </c>
      <c r="H75" s="2">
        <v>63</v>
      </c>
      <c r="I75" s="10">
        <f t="shared" si="10"/>
        <v>0.10212966333117066</v>
      </c>
      <c r="J75" s="10">
        <f t="shared" si="4"/>
        <v>0.1151958976496239</v>
      </c>
      <c r="K75" s="10">
        <f t="shared" si="5"/>
        <v>0.16213392472227744</v>
      </c>
      <c r="L75" s="10">
        <f t="shared" si="6"/>
        <v>0.26375082782869336</v>
      </c>
      <c r="M75" s="10">
        <f t="shared" si="7"/>
        <v>0.40762881305089305</v>
      </c>
    </row>
    <row r="76" spans="1:26" ht="15" customHeight="1" x14ac:dyDescent="0.2">
      <c r="A76" s="8">
        <v>64</v>
      </c>
      <c r="B76" s="9">
        <f t="shared" si="13"/>
        <v>2.1044951714987731E-3</v>
      </c>
      <c r="C76" s="9">
        <f t="shared" si="13"/>
        <v>1.5507750975313482E-2</v>
      </c>
      <c r="D76" s="9">
        <f t="shared" si="13"/>
        <v>6.5020151325593759E-2</v>
      </c>
      <c r="E76" s="9">
        <f t="shared" si="13"/>
        <v>0.17478940514379968</v>
      </c>
      <c r="F76" s="9">
        <f t="shared" si="13"/>
        <v>0.33323477931603279</v>
      </c>
      <c r="H76" s="8">
        <v>64</v>
      </c>
      <c r="I76" s="9">
        <f t="shared" ref="I76:M126" si="14">$I$6+((1-$I$6)*B76)</f>
        <v>0.1018940456543489</v>
      </c>
      <c r="J76" s="9">
        <f t="shared" si="14"/>
        <v>0.11395697587778214</v>
      </c>
      <c r="K76" s="9">
        <f t="shared" si="14"/>
        <v>0.1585181361930344</v>
      </c>
      <c r="L76" s="9">
        <f t="shared" si="14"/>
        <v>0.25731046462941976</v>
      </c>
      <c r="M76" s="9">
        <f t="shared" si="14"/>
        <v>0.39991130138442954</v>
      </c>
    </row>
    <row r="77" spans="1:26" ht="15" customHeight="1" x14ac:dyDescent="0.2">
      <c r="A77" s="2">
        <v>65</v>
      </c>
      <c r="B77" s="10">
        <f t="shared" si="13"/>
        <v>1.8716217149860736E-3</v>
      </c>
      <c r="C77" s="10">
        <f t="shared" si="13"/>
        <v>1.4242202935649413E-2</v>
      </c>
      <c r="D77" s="10">
        <f t="shared" si="13"/>
        <v>6.1225210935278399E-2</v>
      </c>
      <c r="E77" s="10">
        <f t="shared" si="13"/>
        <v>0.167874371311585</v>
      </c>
      <c r="F77" s="10">
        <f t="shared" si="13"/>
        <v>0.32480544284259216</v>
      </c>
      <c r="H77" s="2">
        <v>65</v>
      </c>
      <c r="I77" s="10">
        <f t="shared" si="14"/>
        <v>0.10168445954348747</v>
      </c>
      <c r="J77" s="10">
        <f t="shared" si="14"/>
        <v>0.11281798264208448</v>
      </c>
      <c r="K77" s="10">
        <f t="shared" si="14"/>
        <v>0.15510268984175057</v>
      </c>
      <c r="L77" s="10">
        <f t="shared" si="14"/>
        <v>0.25108693418042649</v>
      </c>
      <c r="M77" s="10">
        <f t="shared" si="14"/>
        <v>0.39232489855833297</v>
      </c>
    </row>
    <row r="78" spans="1:26" ht="15" customHeight="1" x14ac:dyDescent="0.2">
      <c r="A78" s="8">
        <v>66</v>
      </c>
      <c r="B78" s="9">
        <f t="shared" si="13"/>
        <v>1.6644850615853838E-3</v>
      </c>
      <c r="C78" s="9">
        <f t="shared" si="13"/>
        <v>1.3078919302830104E-2</v>
      </c>
      <c r="D78" s="9">
        <f t="shared" si="13"/>
        <v>5.7641812934870591E-2</v>
      </c>
      <c r="E78" s="9">
        <f t="shared" si="13"/>
        <v>0.16119532135570691</v>
      </c>
      <c r="F78" s="9">
        <f t="shared" si="13"/>
        <v>0.31652281971407648</v>
      </c>
      <c r="H78" s="8">
        <v>66</v>
      </c>
      <c r="I78" s="9">
        <f t="shared" si="14"/>
        <v>0.10149803655542686</v>
      </c>
      <c r="J78" s="9">
        <f t="shared" si="14"/>
        <v>0.1117710273725471</v>
      </c>
      <c r="K78" s="9">
        <f t="shared" si="14"/>
        <v>0.15187763164138354</v>
      </c>
      <c r="L78" s="9">
        <f t="shared" si="14"/>
        <v>0.24507578922013623</v>
      </c>
      <c r="M78" s="9">
        <f t="shared" si="14"/>
        <v>0.38487053774266888</v>
      </c>
    </row>
    <row r="79" spans="1:26" ht="15" customHeight="1" x14ac:dyDescent="0.2">
      <c r="A79" s="2">
        <v>67</v>
      </c>
      <c r="B79" s="10">
        <f t="shared" si="13"/>
        <v>1.4802474860653079E-3</v>
      </c>
      <c r="C79" s="10">
        <f t="shared" si="13"/>
        <v>1.2009795495019895E-2</v>
      </c>
      <c r="D79" s="10">
        <f t="shared" si="13"/>
        <v>5.4259300657717696E-2</v>
      </c>
      <c r="E79" s="10">
        <f t="shared" si="13"/>
        <v>0.15474715803505867</v>
      </c>
      <c r="F79" s="10">
        <f t="shared" si="13"/>
        <v>0.3083877454601926</v>
      </c>
      <c r="H79" s="2">
        <v>67</v>
      </c>
      <c r="I79" s="10">
        <f t="shared" si="14"/>
        <v>0.10133222273745879</v>
      </c>
      <c r="J79" s="10">
        <f t="shared" si="14"/>
        <v>0.11080881594551792</v>
      </c>
      <c r="K79" s="10">
        <f t="shared" si="14"/>
        <v>0.14883337059194593</v>
      </c>
      <c r="L79" s="10">
        <f t="shared" si="14"/>
        <v>0.23927244223155281</v>
      </c>
      <c r="M79" s="10">
        <f t="shared" si="14"/>
        <v>0.37754897091417339</v>
      </c>
    </row>
    <row r="80" spans="1:26" ht="15" customHeight="1" x14ac:dyDescent="0.2">
      <c r="A80" s="8">
        <v>68</v>
      </c>
      <c r="B80" s="9">
        <f t="shared" si="13"/>
        <v>1.3163827548217167E-3</v>
      </c>
      <c r="C80" s="9">
        <f t="shared" si="13"/>
        <v>1.1027344236955866E-2</v>
      </c>
      <c r="D80" s="9">
        <f t="shared" si="13"/>
        <v>5.1067423770777054E-2</v>
      </c>
      <c r="E80" s="9">
        <f t="shared" si="13"/>
        <v>0.14852465381632055</v>
      </c>
      <c r="F80" s="9">
        <f t="shared" si="13"/>
        <v>0.30040085968407015</v>
      </c>
      <c r="H80" s="8">
        <v>68</v>
      </c>
      <c r="I80" s="9">
        <f t="shared" si="14"/>
        <v>0.10118474447933955</v>
      </c>
      <c r="J80" s="9">
        <f t="shared" si="14"/>
        <v>0.10992460981326029</v>
      </c>
      <c r="K80" s="9">
        <f t="shared" si="14"/>
        <v>0.14596068139369936</v>
      </c>
      <c r="L80" s="9">
        <f t="shared" si="14"/>
        <v>0.23367218843468851</v>
      </c>
      <c r="M80" s="9">
        <f t="shared" si="14"/>
        <v>0.37036077371566312</v>
      </c>
    </row>
    <row r="81" spans="1:26" ht="15" customHeight="1" x14ac:dyDescent="0.2">
      <c r="A81" s="2">
        <v>69</v>
      </c>
      <c r="B81" s="10">
        <f t="shared" si="13"/>
        <v>1.1706422260134755E-3</v>
      </c>
      <c r="C81" s="10">
        <f t="shared" si="13"/>
        <v>1.0124652498856277E-2</v>
      </c>
      <c r="D81" s="10">
        <f t="shared" si="13"/>
        <v>4.8056338523631406E-2</v>
      </c>
      <c r="E81" s="10">
        <f t="shared" si="13"/>
        <v>0.14252247502431992</v>
      </c>
      <c r="F81" s="10">
        <f t="shared" si="13"/>
        <v>0.29256261182031812</v>
      </c>
      <c r="H81" s="2">
        <v>69</v>
      </c>
      <c r="I81" s="10">
        <f t="shared" si="14"/>
        <v>0.10105357800341214</v>
      </c>
      <c r="J81" s="10">
        <f t="shared" si="14"/>
        <v>0.10911218724897065</v>
      </c>
      <c r="K81" s="10">
        <f t="shared" si="14"/>
        <v>0.14325070467126827</v>
      </c>
      <c r="L81" s="10">
        <f t="shared" si="14"/>
        <v>0.22827022752188794</v>
      </c>
      <c r="M81" s="10">
        <f t="shared" si="14"/>
        <v>0.36330635063828631</v>
      </c>
    </row>
    <row r="82" spans="1:26" ht="15" customHeight="1" x14ac:dyDescent="0.2">
      <c r="A82" s="8">
        <v>70</v>
      </c>
      <c r="B82" s="9">
        <f t="shared" ref="B82:F91" si="15">$Z$85/(1+($Z$86*($Z$46^($Z$42*$Z$46^(($Z$43*$D$5)+($Z$44*B$10)+($Z$45*$D$5*B$10))*$Z$87*($A82/100)))))</f>
        <v>1.0410245777538237E-3</v>
      </c>
      <c r="C82" s="9">
        <f t="shared" si="15"/>
        <v>9.2953407975696328E-3</v>
      </c>
      <c r="D82" s="9">
        <f t="shared" si="15"/>
        <v>4.521660563271096E-2</v>
      </c>
      <c r="E82" s="9">
        <f t="shared" si="15"/>
        <v>0.13673520457220933</v>
      </c>
      <c r="F82" s="9">
        <f t="shared" si="15"/>
        <v>0.28487326721023343</v>
      </c>
      <c r="H82" s="8">
        <v>70</v>
      </c>
      <c r="I82" s="9">
        <f t="shared" si="14"/>
        <v>0.10093692211997844</v>
      </c>
      <c r="J82" s="9">
        <f t="shared" si="14"/>
        <v>0.10836580671781268</v>
      </c>
      <c r="K82" s="9">
        <f t="shared" si="14"/>
        <v>0.14069494506943986</v>
      </c>
      <c r="L82" s="9">
        <f t="shared" si="14"/>
        <v>0.22306168411498839</v>
      </c>
      <c r="M82" s="9">
        <f t="shared" si="14"/>
        <v>0.35638594048921013</v>
      </c>
    </row>
    <row r="83" spans="1:26" ht="15" customHeight="1" x14ac:dyDescent="0.2">
      <c r="A83" s="2">
        <v>71</v>
      </c>
      <c r="B83" s="10">
        <f t="shared" si="15"/>
        <v>9.2574878901480109E-4</v>
      </c>
      <c r="C83" s="10">
        <f t="shared" si="15"/>
        <v>8.5335248415314546E-3</v>
      </c>
      <c r="D83" s="10">
        <f t="shared" si="15"/>
        <v>4.253918612872893E-2</v>
      </c>
      <c r="E83" s="10">
        <f t="shared" si="15"/>
        <v>0.13115736326192756</v>
      </c>
      <c r="F83" s="10">
        <f t="shared" si="15"/>
        <v>0.27733291345320193</v>
      </c>
      <c r="H83" s="2">
        <v>71</v>
      </c>
      <c r="I83" s="10">
        <f t="shared" si="14"/>
        <v>0.10083317391011333</v>
      </c>
      <c r="J83" s="10">
        <f t="shared" si="14"/>
        <v>0.10768017235737831</v>
      </c>
      <c r="K83" s="10">
        <f t="shared" si="14"/>
        <v>0.13828526751585604</v>
      </c>
      <c r="L83" s="10">
        <f t="shared" si="14"/>
        <v>0.21804162693573481</v>
      </c>
      <c r="M83" s="10">
        <f t="shared" si="14"/>
        <v>0.34959962210788176</v>
      </c>
    </row>
    <row r="84" spans="1:26" ht="15" customHeight="1" x14ac:dyDescent="0.2">
      <c r="A84" s="8">
        <v>72</v>
      </c>
      <c r="B84" s="9">
        <f t="shared" si="15"/>
        <v>8.2323003396507131E-4</v>
      </c>
      <c r="C84" s="9">
        <f t="shared" si="15"/>
        <v>7.8337794772985175E-3</v>
      </c>
      <c r="D84" s="9">
        <f t="shared" si="15"/>
        <v>4.0015435467345567E-2</v>
      </c>
      <c r="E84" s="9">
        <f t="shared" si="15"/>
        <v>0.12578342965778747</v>
      </c>
      <c r="F84" s="9">
        <f t="shared" si="15"/>
        <v>0.26994146699417587</v>
      </c>
      <c r="H84" s="8">
        <v>72</v>
      </c>
      <c r="I84" s="9">
        <f t="shared" si="14"/>
        <v>0.10074090703056857</v>
      </c>
      <c r="J84" s="9">
        <f t="shared" si="14"/>
        <v>0.10705040152956867</v>
      </c>
      <c r="K84" s="9">
        <f t="shared" si="14"/>
        <v>0.13601389192061103</v>
      </c>
      <c r="L84" s="9">
        <f t="shared" si="14"/>
        <v>0.21320508669200872</v>
      </c>
      <c r="M84" s="9">
        <f t="shared" si="14"/>
        <v>0.34294732029475827</v>
      </c>
    </row>
    <row r="85" spans="1:26" ht="15" customHeight="1" x14ac:dyDescent="0.2">
      <c r="A85" s="2">
        <v>73</v>
      </c>
      <c r="B85" s="10">
        <f t="shared" si="15"/>
        <v>7.320581836691521E-4</v>
      </c>
      <c r="C85" s="10">
        <f t="shared" si="15"/>
        <v>7.191104877036141E-3</v>
      </c>
      <c r="D85" s="10">
        <f t="shared" si="15"/>
        <v>3.7637096175880382E-2</v>
      </c>
      <c r="E85" s="10">
        <f t="shared" si="15"/>
        <v>0.12060785854696014</v>
      </c>
      <c r="F85" s="10">
        <f t="shared" si="15"/>
        <v>0.26269867990818929</v>
      </c>
      <c r="H85" s="2">
        <v>73</v>
      </c>
      <c r="I85" s="10">
        <f t="shared" si="14"/>
        <v>0.10065885236530224</v>
      </c>
      <c r="J85" s="10">
        <f t="shared" si="14"/>
        <v>0.10647199438933254</v>
      </c>
      <c r="K85" s="10">
        <f t="shared" si="14"/>
        <v>0.13387338655829234</v>
      </c>
      <c r="L85" s="10">
        <f t="shared" si="14"/>
        <v>0.20854707269226413</v>
      </c>
      <c r="M85" s="10">
        <f t="shared" si="14"/>
        <v>0.3364288119173704</v>
      </c>
      <c r="Y85" s="2" t="s">
        <v>29</v>
      </c>
      <c r="Z85" s="2">
        <v>1.3479614310000001</v>
      </c>
    </row>
    <row r="86" spans="1:26" ht="15" customHeight="1" x14ac:dyDescent="0.2">
      <c r="A86" s="8">
        <v>74</v>
      </c>
      <c r="B86" s="9">
        <f t="shared" si="15"/>
        <v>6.5097863951048675E-4</v>
      </c>
      <c r="C86" s="9">
        <f t="shared" si="15"/>
        <v>6.6008948924749199E-3</v>
      </c>
      <c r="D86" s="9">
        <f t="shared" si="15"/>
        <v>3.5396289282760174E-2</v>
      </c>
      <c r="E86" s="9">
        <f t="shared" si="15"/>
        <v>0.11562509801013887</v>
      </c>
      <c r="F86" s="9">
        <f t="shared" si="15"/>
        <v>0.25560414684414323</v>
      </c>
      <c r="H86" s="8">
        <v>74</v>
      </c>
      <c r="I86" s="9">
        <f t="shared" si="14"/>
        <v>0.10058588077555944</v>
      </c>
      <c r="J86" s="9">
        <f t="shared" si="14"/>
        <v>0.10594080540322744</v>
      </c>
      <c r="K86" s="9">
        <f t="shared" si="14"/>
        <v>0.13185666035448418</v>
      </c>
      <c r="L86" s="9">
        <f t="shared" si="14"/>
        <v>0.20406258820912498</v>
      </c>
      <c r="M86" s="9">
        <f t="shared" si="14"/>
        <v>0.33004373215972893</v>
      </c>
      <c r="Y86" s="2" t="s">
        <v>30</v>
      </c>
      <c r="Z86" s="2">
        <v>0.34796143099999999</v>
      </c>
    </row>
    <row r="87" spans="1:26" ht="15" customHeight="1" x14ac:dyDescent="0.2">
      <c r="A87" s="2">
        <v>75</v>
      </c>
      <c r="B87" s="10">
        <f t="shared" si="15"/>
        <v>5.7887525048334193E-4</v>
      </c>
      <c r="C87" s="10">
        <f t="shared" si="15"/>
        <v>6.0589074907731136E-3</v>
      </c>
      <c r="D87" s="10">
        <f t="shared" si="15"/>
        <v>3.3285504751539081E-2</v>
      </c>
      <c r="E87" s="10">
        <f t="shared" si="15"/>
        <v>0.11082960513384509</v>
      </c>
      <c r="F87" s="10">
        <f t="shared" si="15"/>
        <v>0.24865731209153302</v>
      </c>
      <c r="H87" s="2">
        <v>75</v>
      </c>
      <c r="I87" s="10">
        <f t="shared" si="14"/>
        <v>0.10052098772543501</v>
      </c>
      <c r="J87" s="10">
        <f t="shared" si="14"/>
        <v>0.10545301674169581</v>
      </c>
      <c r="K87" s="10">
        <f t="shared" si="14"/>
        <v>0.12995695427638518</v>
      </c>
      <c r="L87" s="10">
        <f t="shared" si="14"/>
        <v>0.1997466446204606</v>
      </c>
      <c r="M87" s="10">
        <f t="shared" si="14"/>
        <v>0.32379158088237969</v>
      </c>
      <c r="Y87" s="2" t="s">
        <v>31</v>
      </c>
      <c r="Z87" s="2">
        <v>3.579760093</v>
      </c>
    </row>
    <row r="88" spans="1:26" ht="15" customHeight="1" x14ac:dyDescent="0.2">
      <c r="A88" s="8">
        <v>76</v>
      </c>
      <c r="B88" s="9">
        <f t="shared" si="15"/>
        <v>5.1475509177457003E-4</v>
      </c>
      <c r="C88" s="9">
        <f t="shared" si="15"/>
        <v>5.5612371807676171E-3</v>
      </c>
      <c r="D88" s="9">
        <f t="shared" si="15"/>
        <v>3.1297591117890787E-2</v>
      </c>
      <c r="E88" s="9">
        <f t="shared" si="15"/>
        <v>0.10621586040274347</v>
      </c>
      <c r="F88" s="9">
        <f t="shared" si="15"/>
        <v>0.24185747673538718</v>
      </c>
      <c r="H88" s="8">
        <v>76</v>
      </c>
      <c r="I88" s="9">
        <f t="shared" si="14"/>
        <v>0.10046327958259711</v>
      </c>
      <c r="J88" s="9">
        <f t="shared" si="14"/>
        <v>0.10500511346269085</v>
      </c>
      <c r="K88" s="9">
        <f t="shared" si="14"/>
        <v>0.12816783200610171</v>
      </c>
      <c r="L88" s="9">
        <f t="shared" si="14"/>
        <v>0.19559427436246912</v>
      </c>
      <c r="M88" s="9">
        <f t="shared" si="14"/>
        <v>0.31767172906184848</v>
      </c>
    </row>
    <row r="89" spans="1:26" ht="15" customHeight="1" x14ac:dyDescent="0.2">
      <c r="A89" s="2">
        <v>77</v>
      </c>
      <c r="B89" s="10">
        <f t="shared" si="15"/>
        <v>4.5773490498541891E-4</v>
      </c>
      <c r="C89" s="10">
        <f t="shared" si="15"/>
        <v>5.104289333706857E-3</v>
      </c>
      <c r="D89" s="10">
        <f t="shared" si="15"/>
        <v>2.9425744506046639E-2</v>
      </c>
      <c r="E89" s="10">
        <f t="shared" si="15"/>
        <v>0.10177838081606028</v>
      </c>
      <c r="F89" s="10">
        <f t="shared" si="15"/>
        <v>0.23520380586639764</v>
      </c>
      <c r="H89" s="2">
        <v>77</v>
      </c>
      <c r="I89" s="10">
        <f t="shared" si="14"/>
        <v>0.10041196141448688</v>
      </c>
      <c r="J89" s="10">
        <f t="shared" si="14"/>
        <v>0.10459386040033618</v>
      </c>
      <c r="K89" s="10">
        <f t="shared" si="14"/>
        <v>0.12648317005544199</v>
      </c>
      <c r="L89" s="10">
        <f t="shared" si="14"/>
        <v>0.19160054273445426</v>
      </c>
      <c r="M89" s="10">
        <f t="shared" si="14"/>
        <v>0.3116834252797579</v>
      </c>
    </row>
    <row r="90" spans="1:26" ht="15" customHeight="1" x14ac:dyDescent="0.2">
      <c r="A90" s="8">
        <v>78</v>
      </c>
      <c r="B90" s="9">
        <f t="shared" si="15"/>
        <v>4.070290210923406E-4</v>
      </c>
      <c r="C90" s="9">
        <f t="shared" si="15"/>
        <v>4.6847563002548704E-3</v>
      </c>
      <c r="D90" s="9">
        <f t="shared" si="15"/>
        <v>2.7663497180779033E-2</v>
      </c>
      <c r="E90" s="9">
        <f t="shared" si="15"/>
        <v>9.7511731776823249E-2</v>
      </c>
      <c r="F90" s="9">
        <f t="shared" si="15"/>
        <v>0.22869533581503934</v>
      </c>
      <c r="H90" s="8">
        <v>78</v>
      </c>
      <c r="I90" s="9">
        <f t="shared" si="14"/>
        <v>0.10036632611898311</v>
      </c>
      <c r="J90" s="9">
        <f t="shared" si="14"/>
        <v>0.10421628067022939</v>
      </c>
      <c r="K90" s="9">
        <f t="shared" si="14"/>
        <v>0.12489714746270114</v>
      </c>
      <c r="L90" s="9">
        <f t="shared" si="14"/>
        <v>0.18776055859914093</v>
      </c>
      <c r="M90" s="9">
        <f t="shared" si="14"/>
        <v>0.30582580223353539</v>
      </c>
    </row>
    <row r="91" spans="1:26" ht="15" customHeight="1" x14ac:dyDescent="0.2">
      <c r="A91" s="2">
        <v>79</v>
      </c>
      <c r="B91" s="10">
        <f t="shared" si="15"/>
        <v>3.6193860598086045E-4</v>
      </c>
      <c r="C91" s="10">
        <f t="shared" si="15"/>
        <v>4.2995952249274697E-3</v>
      </c>
      <c r="D91" s="10">
        <f t="shared" si="15"/>
        <v>2.6004705772213445E-2</v>
      </c>
      <c r="E91" s="10">
        <f t="shared" si="15"/>
        <v>9.3410537806265112E-2</v>
      </c>
      <c r="F91" s="10">
        <f t="shared" si="15"/>
        <v>0.22233098138036395</v>
      </c>
      <c r="H91" s="2">
        <v>79</v>
      </c>
      <c r="I91" s="10">
        <f t="shared" si="14"/>
        <v>0.10032574474538278</v>
      </c>
      <c r="J91" s="10">
        <f t="shared" si="14"/>
        <v>0.10386963570243472</v>
      </c>
      <c r="K91" s="10">
        <f t="shared" si="14"/>
        <v>0.12340423519499211</v>
      </c>
      <c r="L91" s="10">
        <f t="shared" si="14"/>
        <v>0.18406948402563861</v>
      </c>
      <c r="M91" s="10">
        <f t="shared" si="14"/>
        <v>0.30009788324232756</v>
      </c>
    </row>
    <row r="92" spans="1:26" ht="15" customHeight="1" x14ac:dyDescent="0.2">
      <c r="A92" s="8">
        <v>80</v>
      </c>
      <c r="B92" s="9">
        <f t="shared" ref="B92:F101" si="16">$Z$85/(1+($Z$86*($Z$46^($Z$42*$Z$46^(($Z$43*$D$5)+($Z$44*B$10)+($Z$45*$D$5*B$10))*$Z$87*($A92/100)))))</f>
        <v>3.2184208527222003E-4</v>
      </c>
      <c r="C92" s="9">
        <f t="shared" si="16"/>
        <v>3.9460074598254794E-3</v>
      </c>
      <c r="D92" s="9">
        <f t="shared" si="16"/>
        <v>2.4443539293482176E-2</v>
      </c>
      <c r="E92" s="9">
        <f t="shared" si="16"/>
        <v>8.9469492138439036E-2</v>
      </c>
      <c r="F92" s="9">
        <f t="shared" si="16"/>
        <v>0.21610954302610011</v>
      </c>
      <c r="H92" s="8">
        <v>80</v>
      </c>
      <c r="I92" s="9">
        <f t="shared" si="14"/>
        <v>0.100289657876745</v>
      </c>
      <c r="J92" s="9">
        <f t="shared" si="14"/>
        <v>0.10355140671384294</v>
      </c>
      <c r="K92" s="9">
        <f t="shared" si="14"/>
        <v>0.12199918536413397</v>
      </c>
      <c r="L92" s="9">
        <f t="shared" si="14"/>
        <v>0.18052254292459513</v>
      </c>
      <c r="M92" s="9">
        <f t="shared" si="14"/>
        <v>0.29449858872349011</v>
      </c>
    </row>
    <row r="93" spans="1:26" ht="15" customHeight="1" x14ac:dyDescent="0.2">
      <c r="A93" s="2">
        <v>81</v>
      </c>
      <c r="B93" s="10">
        <f t="shared" si="16"/>
        <v>2.8618662035655032E-4</v>
      </c>
      <c r="C93" s="10">
        <f t="shared" si="16"/>
        <v>3.6214194812751173E-3</v>
      </c>
      <c r="D93" s="10">
        <f t="shared" si="16"/>
        <v>2.2974467055460124E-2</v>
      </c>
      <c r="E93" s="10">
        <f t="shared" si="16"/>
        <v>8.5683365251979213E-2</v>
      </c>
      <c r="F93" s="10">
        <f t="shared" si="16"/>
        <v>0.21002971401867213</v>
      </c>
      <c r="H93" s="2">
        <v>81</v>
      </c>
      <c r="I93" s="10">
        <f t="shared" si="14"/>
        <v>0.1002575679583209</v>
      </c>
      <c r="J93" s="10">
        <f t="shared" si="14"/>
        <v>0.10325927753314761</v>
      </c>
      <c r="K93" s="10">
        <f t="shared" si="14"/>
        <v>0.12067702034991412</v>
      </c>
      <c r="L93" s="10">
        <f t="shared" si="14"/>
        <v>0.17711502872678131</v>
      </c>
      <c r="M93" s="10">
        <f t="shared" si="14"/>
        <v>0.28902674261680494</v>
      </c>
    </row>
    <row r="94" spans="1:26" ht="15" customHeight="1" x14ac:dyDescent="0.2">
      <c r="A94" s="8">
        <v>82</v>
      </c>
      <c r="B94" s="9">
        <f t="shared" si="16"/>
        <v>2.5448052119889293E-4</v>
      </c>
      <c r="C94" s="9">
        <f t="shared" si="16"/>
        <v>3.3234652155303981E-3</v>
      </c>
      <c r="D94" s="9">
        <f t="shared" si="16"/>
        <v>2.1592246568495493E-2</v>
      </c>
      <c r="E94" s="9">
        <f t="shared" si="16"/>
        <v>8.2047012397090391E-2</v>
      </c>
      <c r="F94" s="9">
        <f t="shared" si="16"/>
        <v>0.2040900874837438</v>
      </c>
      <c r="H94" s="8">
        <v>82</v>
      </c>
      <c r="I94" s="9">
        <f t="shared" si="14"/>
        <v>0.10022903246907901</v>
      </c>
      <c r="J94" s="9">
        <f t="shared" si="14"/>
        <v>0.10299111869397737</v>
      </c>
      <c r="K94" s="9">
        <f t="shared" si="14"/>
        <v>0.11943302191164595</v>
      </c>
      <c r="L94" s="9">
        <f t="shared" si="14"/>
        <v>0.17384231115738136</v>
      </c>
      <c r="M94" s="9">
        <f t="shared" si="14"/>
        <v>0.28368107873536941</v>
      </c>
    </row>
    <row r="95" spans="1:26" ht="15" customHeight="1" x14ac:dyDescent="0.2">
      <c r="A95" s="2">
        <v>83</v>
      </c>
      <c r="B95" s="10">
        <f t="shared" si="16"/>
        <v>2.2628649373684356E-4</v>
      </c>
      <c r="C95" s="10">
        <f t="shared" si="16"/>
        <v>3.0499696828343872E-3</v>
      </c>
      <c r="D95" s="10">
        <f t="shared" si="16"/>
        <v>2.0291911508092633E-2</v>
      </c>
      <c r="E95" s="10">
        <f t="shared" si="16"/>
        <v>7.8555380176352579E-2</v>
      </c>
      <c r="F95" s="10">
        <f t="shared" si="16"/>
        <v>0.19828916335988836</v>
      </c>
      <c r="H95" s="2">
        <v>83</v>
      </c>
      <c r="I95" s="10">
        <f t="shared" si="14"/>
        <v>0.10020365784436316</v>
      </c>
      <c r="J95" s="10">
        <f t="shared" si="14"/>
        <v>0.10274497271455095</v>
      </c>
      <c r="K95" s="10">
        <f t="shared" si="14"/>
        <v>0.11826272035728337</v>
      </c>
      <c r="L95" s="10">
        <f t="shared" si="14"/>
        <v>0.17069984215871734</v>
      </c>
      <c r="M95" s="10">
        <f t="shared" si="14"/>
        <v>0.27846024702389954</v>
      </c>
    </row>
    <row r="96" spans="1:26" ht="15" customHeight="1" x14ac:dyDescent="0.2">
      <c r="A96" s="8">
        <v>84</v>
      </c>
      <c r="B96" s="9">
        <f t="shared" si="16"/>
        <v>2.0121563067253156E-4</v>
      </c>
      <c r="C96" s="9">
        <f t="shared" si="16"/>
        <v>2.7989338727098067E-3</v>
      </c>
      <c r="D96" s="9">
        <f t="shared" si="16"/>
        <v>1.9068759809846878E-2</v>
      </c>
      <c r="E96" s="9">
        <f t="shared" si="16"/>
        <v>7.5203512237862591E-2</v>
      </c>
      <c r="F96" s="9">
        <f t="shared" si="16"/>
        <v>0.19262535522996316</v>
      </c>
      <c r="H96" s="8">
        <v>84</v>
      </c>
      <c r="I96" s="9">
        <f t="shared" si="14"/>
        <v>0.10018109406760528</v>
      </c>
      <c r="J96" s="9">
        <f t="shared" si="14"/>
        <v>0.10251904048543883</v>
      </c>
      <c r="K96" s="9">
        <f t="shared" si="14"/>
        <v>0.1171618838288622</v>
      </c>
      <c r="L96" s="9">
        <f t="shared" si="14"/>
        <v>0.16768316101407632</v>
      </c>
      <c r="M96" s="9">
        <f t="shared" si="14"/>
        <v>0.27336281970696685</v>
      </c>
    </row>
    <row r="97" spans="1:13" ht="15" customHeight="1" x14ac:dyDescent="0.2">
      <c r="A97" s="2">
        <v>85</v>
      </c>
      <c r="B97" s="10">
        <f t="shared" si="16"/>
        <v>1.7892206429912083E-4</v>
      </c>
      <c r="C97" s="10">
        <f t="shared" si="16"/>
        <v>2.568520767217248E-3</v>
      </c>
      <c r="D97" s="10">
        <f t="shared" si="16"/>
        <v>1.7918341948485079E-2</v>
      </c>
      <c r="E97" s="10">
        <f t="shared" si="16"/>
        <v>7.1986554138680658E-2</v>
      </c>
      <c r="F97" s="10">
        <f t="shared" si="16"/>
        <v>0.18709699701271343</v>
      </c>
      <c r="H97" s="2">
        <v>85</v>
      </c>
      <c r="I97" s="10">
        <f t="shared" si="14"/>
        <v>0.10016102985786922</v>
      </c>
      <c r="J97" s="10">
        <f t="shared" si="14"/>
        <v>0.10231166869049553</v>
      </c>
      <c r="K97" s="10">
        <f t="shared" si="14"/>
        <v>0.11612650775363657</v>
      </c>
      <c r="L97" s="10">
        <f t="shared" si="14"/>
        <v>0.16478789872481259</v>
      </c>
      <c r="M97" s="10">
        <f t="shared" si="14"/>
        <v>0.26838729731144206</v>
      </c>
    </row>
    <row r="98" spans="1:13" ht="15" customHeight="1" x14ac:dyDescent="0.2">
      <c r="A98" s="8">
        <v>86</v>
      </c>
      <c r="B98" s="9">
        <f t="shared" si="16"/>
        <v>1.5909820880537657E-4</v>
      </c>
      <c r="C98" s="9">
        <f t="shared" si="16"/>
        <v>2.3570424329710407E-3</v>
      </c>
      <c r="D98" s="9">
        <f t="shared" si="16"/>
        <v>1.6836449446549946E-2</v>
      </c>
      <c r="E98" s="9">
        <f t="shared" si="16"/>
        <v>6.8899757435579259E-2</v>
      </c>
      <c r="F98" s="9">
        <f t="shared" si="16"/>
        <v>0.18170234949902941</v>
      </c>
      <c r="H98" s="8">
        <v>86</v>
      </c>
      <c r="I98" s="9">
        <f t="shared" si="14"/>
        <v>0.10014318838792484</v>
      </c>
      <c r="J98" s="9">
        <f t="shared" si="14"/>
        <v>0.10212133818967395</v>
      </c>
      <c r="K98" s="9">
        <f t="shared" si="14"/>
        <v>0.11515280450189495</v>
      </c>
      <c r="L98" s="9">
        <f t="shared" si="14"/>
        <v>0.16200978169202135</v>
      </c>
      <c r="M98" s="9">
        <f t="shared" si="14"/>
        <v>0.26353211454912651</v>
      </c>
    </row>
    <row r="99" spans="1:13" ht="15" customHeight="1" x14ac:dyDescent="0.2">
      <c r="A99" s="2">
        <v>87</v>
      </c>
      <c r="B99" s="10">
        <f t="shared" si="16"/>
        <v>1.4147052737391641E-4</v>
      </c>
      <c r="C99" s="10">
        <f t="shared" si="16"/>
        <v>2.1629481068482946E-3</v>
      </c>
      <c r="D99" s="10">
        <f t="shared" si="16"/>
        <v>1.5819103649992637E-2</v>
      </c>
      <c r="E99" s="10">
        <f t="shared" si="16"/>
        <v>6.593848305876901E-2</v>
      </c>
      <c r="F99" s="10">
        <f t="shared" si="16"/>
        <v>0.17643960671913317</v>
      </c>
      <c r="H99" s="2">
        <v>87</v>
      </c>
      <c r="I99" s="10">
        <f t="shared" si="14"/>
        <v>0.10012732347463653</v>
      </c>
      <c r="J99" s="10">
        <f t="shared" si="14"/>
        <v>0.10194665329616347</v>
      </c>
      <c r="K99" s="10">
        <f t="shared" si="14"/>
        <v>0.11423719328499338</v>
      </c>
      <c r="L99" s="10">
        <f t="shared" si="14"/>
        <v>0.15934463475289212</v>
      </c>
      <c r="M99" s="10">
        <f t="shared" si="14"/>
        <v>0.25879564604721983</v>
      </c>
    </row>
    <row r="100" spans="1:13" ht="15" customHeight="1" x14ac:dyDescent="0.2">
      <c r="A100" s="8">
        <v>88</v>
      </c>
      <c r="B100" s="9">
        <f t="shared" si="16"/>
        <v>1.2579576642365514E-4</v>
      </c>
      <c r="C100" s="9">
        <f t="shared" si="16"/>
        <v>1.984813204494314E-3</v>
      </c>
      <c r="D100" s="9">
        <f t="shared" si="16"/>
        <v>1.4862544800623783E-2</v>
      </c>
      <c r="E100" s="9">
        <f t="shared" si="16"/>
        <v>6.3098204022665083E-2</v>
      </c>
      <c r="F100" s="9">
        <f t="shared" si="16"/>
        <v>0.17130690212875149</v>
      </c>
      <c r="H100" s="8">
        <v>88</v>
      </c>
      <c r="I100" s="9">
        <f t="shared" si="14"/>
        <v>0.10011321618978129</v>
      </c>
      <c r="J100" s="9">
        <f t="shared" si="14"/>
        <v>0.10178633188404489</v>
      </c>
      <c r="K100" s="9">
        <f t="shared" si="14"/>
        <v>0.11337629032056142</v>
      </c>
      <c r="L100" s="9">
        <f t="shared" si="14"/>
        <v>0.1567883836203986</v>
      </c>
      <c r="M100" s="9">
        <f t="shared" si="14"/>
        <v>0.25417621191587636</v>
      </c>
    </row>
    <row r="101" spans="1:13" ht="15" customHeight="1" x14ac:dyDescent="0.2">
      <c r="A101" s="2">
        <v>89</v>
      </c>
      <c r="B101" s="10">
        <f t="shared" si="16"/>
        <v>1.1185760562998422E-4</v>
      </c>
      <c r="C101" s="10">
        <f t="shared" si="16"/>
        <v>1.8213291848614326E-3</v>
      </c>
      <c r="D101" s="10">
        <f t="shared" si="16"/>
        <v>1.396322142893637E-2</v>
      </c>
      <c r="E101" s="10">
        <f t="shared" si="16"/>
        <v>6.0374507525910018E-2</v>
      </c>
      <c r="F101" s="10">
        <f t="shared" si="16"/>
        <v>0.1663023146040466</v>
      </c>
      <c r="H101" s="2">
        <v>89</v>
      </c>
      <c r="I101" s="10">
        <f t="shared" si="14"/>
        <v>0.10010067184506699</v>
      </c>
      <c r="J101" s="10">
        <f t="shared" si="14"/>
        <v>0.1016391962663753</v>
      </c>
      <c r="K101" s="10">
        <f t="shared" si="14"/>
        <v>0.11256689928604274</v>
      </c>
      <c r="L101" s="10">
        <f t="shared" si="14"/>
        <v>0.15433705677331902</v>
      </c>
      <c r="M101" s="10">
        <f t="shared" si="14"/>
        <v>0.24967208314364195</v>
      </c>
    </row>
    <row r="102" spans="1:13" ht="15" customHeight="1" x14ac:dyDescent="0.2">
      <c r="A102" s="8">
        <v>90</v>
      </c>
      <c r="B102" s="9">
        <f t="shared" ref="B102:F111" si="17">$Z$85/(1+($Z$86*($Z$46^($Z$42*$Z$46^(($Z$43*$D$5)+($Z$44*B$10)+($Z$45*$D$5*B$10))*$Z$87*($A102/100)))))</f>
        <v>9.9463677965021708E-5</v>
      </c>
      <c r="C102" s="9">
        <f t="shared" si="17"/>
        <v>1.6712942080738889E-3</v>
      </c>
      <c r="D102" s="9">
        <f t="shared" si="17"/>
        <v>1.3117780085174315E-2</v>
      </c>
      <c r="E102" s="9">
        <f t="shared" si="17"/>
        <v>5.776309649084059E-2</v>
      </c>
      <c r="F102" s="9">
        <f t="shared" si="17"/>
        <v>0.16142387423670906</v>
      </c>
      <c r="H102" s="8">
        <v>90</v>
      </c>
      <c r="I102" s="9">
        <f t="shared" si="14"/>
        <v>0.10008951731016852</v>
      </c>
      <c r="J102" s="9">
        <f t="shared" si="14"/>
        <v>0.10150416478726651</v>
      </c>
      <c r="K102" s="9">
        <f t="shared" si="14"/>
        <v>0.11180600207665689</v>
      </c>
      <c r="L102" s="9">
        <f t="shared" si="14"/>
        <v>0.15198678684175654</v>
      </c>
      <c r="M102" s="9">
        <f t="shared" si="14"/>
        <v>0.24528148681303816</v>
      </c>
    </row>
    <row r="103" spans="1:13" ht="15" customHeight="1" x14ac:dyDescent="0.2">
      <c r="A103" s="2">
        <v>91</v>
      </c>
      <c r="B103" s="10">
        <f t="shared" si="17"/>
        <v>8.844291900491449E-5</v>
      </c>
      <c r="C103" s="10">
        <f t="shared" si="17"/>
        <v>1.5336045278559413E-3</v>
      </c>
      <c r="D103" s="10">
        <f t="shared" si="17"/>
        <v>1.2323055421606895E-2</v>
      </c>
      <c r="E103" s="10">
        <f t="shared" si="17"/>
        <v>5.5259790590415137E-2</v>
      </c>
      <c r="F103" s="10">
        <f t="shared" si="17"/>
        <v>0.15666956792217052</v>
      </c>
      <c r="H103" s="2">
        <v>91</v>
      </c>
      <c r="I103" s="10">
        <f t="shared" si="14"/>
        <v>0.10007959862710443</v>
      </c>
      <c r="J103" s="10">
        <f t="shared" si="14"/>
        <v>0.10138024407507035</v>
      </c>
      <c r="K103" s="10">
        <f t="shared" si="14"/>
        <v>0.11109074987944621</v>
      </c>
      <c r="L103" s="10">
        <f t="shared" si="14"/>
        <v>0.14973381153137363</v>
      </c>
      <c r="M103" s="10">
        <f t="shared" si="14"/>
        <v>0.24100261112995347</v>
      </c>
    </row>
    <row r="104" spans="1:13" ht="15" customHeight="1" x14ac:dyDescent="0.2">
      <c r="A104" s="8">
        <v>92</v>
      </c>
      <c r="B104" s="9">
        <f t="shared" si="17"/>
        <v>7.8643209214986588E-5</v>
      </c>
      <c r="C104" s="9">
        <f t="shared" si="17"/>
        <v>1.4072465635686924E-3</v>
      </c>
      <c r="D104" s="9">
        <f t="shared" si="17"/>
        <v>1.1576060634706313E-2</v>
      </c>
      <c r="E104" s="9">
        <f t="shared" si="17"/>
        <v>5.2860526808347859E-2</v>
      </c>
      <c r="F104" s="9">
        <f t="shared" si="17"/>
        <v>0.15203734473535915</v>
      </c>
      <c r="H104" s="8">
        <v>92</v>
      </c>
      <c r="I104" s="9">
        <f t="shared" si="14"/>
        <v>0.10007077888829349</v>
      </c>
      <c r="J104" s="9">
        <f t="shared" si="14"/>
        <v>0.10126652190721183</v>
      </c>
      <c r="K104" s="9">
        <f t="shared" si="14"/>
        <v>0.11041845457123568</v>
      </c>
      <c r="L104" s="9">
        <f t="shared" si="14"/>
        <v>0.14757447412751307</v>
      </c>
      <c r="M104" s="9">
        <f t="shared" si="14"/>
        <v>0.23683361026182326</v>
      </c>
    </row>
    <row r="105" spans="1:13" ht="15" customHeight="1" x14ac:dyDescent="0.2">
      <c r="A105" s="2">
        <v>93</v>
      </c>
      <c r="B105" s="10">
        <f t="shared" si="17"/>
        <v>6.9929276903586785E-5</v>
      </c>
      <c r="C105" s="10">
        <f t="shared" si="17"/>
        <v>1.2912896005560024E-3</v>
      </c>
      <c r="D105" s="10">
        <f t="shared" si="17"/>
        <v>1.0873978272252666E-2</v>
      </c>
      <c r="E105" s="10">
        <f t="shared" si="17"/>
        <v>5.0561359575865841E-2</v>
      </c>
      <c r="F105" s="10">
        <f t="shared" si="17"/>
        <v>0.14752512108979302</v>
      </c>
      <c r="H105" s="2">
        <v>93</v>
      </c>
      <c r="I105" s="10">
        <f t="shared" si="14"/>
        <v>0.10006293634921323</v>
      </c>
      <c r="J105" s="10">
        <f t="shared" si="14"/>
        <v>0.1011621606405004</v>
      </c>
      <c r="K105" s="10">
        <f t="shared" si="14"/>
        <v>0.1097865804450274</v>
      </c>
      <c r="L105" s="10">
        <f t="shared" si="14"/>
        <v>0.14550522361827928</v>
      </c>
      <c r="M105" s="10">
        <f t="shared" si="14"/>
        <v>0.23277260898081373</v>
      </c>
    </row>
    <row r="106" spans="1:13" ht="15" customHeight="1" x14ac:dyDescent="0.2">
      <c r="A106" s="8">
        <v>94</v>
      </c>
      <c r="B106" s="9">
        <f t="shared" si="17"/>
        <v>6.2180833083119475E-5</v>
      </c>
      <c r="C106" s="9">
        <f t="shared" si="17"/>
        <v>1.1848790709889823E-3</v>
      </c>
      <c r="D106" s="9">
        <f t="shared" si="17"/>
        <v>1.021415140724174E-2</v>
      </c>
      <c r="E106" s="9">
        <f t="shared" si="17"/>
        <v>4.8358460526133636E-2</v>
      </c>
      <c r="F106" s="9">
        <f t="shared" si="17"/>
        <v>0.14313078567709522</v>
      </c>
      <c r="H106" s="8">
        <v>94</v>
      </c>
      <c r="I106" s="9">
        <f t="shared" si="14"/>
        <v>0.10005596274977481</v>
      </c>
      <c r="J106" s="9">
        <f t="shared" si="14"/>
        <v>0.10106639116389009</v>
      </c>
      <c r="K106" s="9">
        <f t="shared" si="14"/>
        <v>0.10919273626651757</v>
      </c>
      <c r="L106" s="9">
        <f t="shared" si="14"/>
        <v>0.14352261447352027</v>
      </c>
      <c r="M106" s="9">
        <f t="shared" si="14"/>
        <v>0.2288177071093857</v>
      </c>
    </row>
    <row r="107" spans="1:13" ht="15" customHeight="1" x14ac:dyDescent="0.2">
      <c r="A107" s="2">
        <v>95</v>
      </c>
      <c r="B107" s="10">
        <f t="shared" si="17"/>
        <v>5.5290912638052371E-5</v>
      </c>
      <c r="C107" s="10">
        <f t="shared" si="17"/>
        <v>1.0872303707152291E-3</v>
      </c>
      <c r="D107" s="10">
        <f t="shared" si="17"/>
        <v>9.5940751777936154E-3</v>
      </c>
      <c r="E107" s="10">
        <f t="shared" si="17"/>
        <v>4.6248117905016976E-2</v>
      </c>
      <c r="F107" s="10">
        <f t="shared" si="17"/>
        <v>0.13885220418520394</v>
      </c>
      <c r="H107" s="2">
        <v>95</v>
      </c>
      <c r="I107" s="10">
        <f t="shared" si="14"/>
        <v>0.10004976182137425</v>
      </c>
      <c r="J107" s="10">
        <f t="shared" si="14"/>
        <v>0.10097850733364371</v>
      </c>
      <c r="K107" s="10">
        <f t="shared" si="14"/>
        <v>0.10863466766001426</v>
      </c>
      <c r="L107" s="10">
        <f t="shared" si="14"/>
        <v>0.14162330611451529</v>
      </c>
      <c r="M107" s="10">
        <f t="shared" si="14"/>
        <v>0.22496698376668356</v>
      </c>
    </row>
    <row r="108" spans="1:13" ht="15" customHeight="1" x14ac:dyDescent="0.2">
      <c r="A108" s="8">
        <v>96</v>
      </c>
      <c r="B108" s="9">
        <f t="shared" si="17"/>
        <v>4.9164399016097404E-5</v>
      </c>
      <c r="C108" s="9">
        <f t="shared" si="17"/>
        <v>9.9762317075929863E-4</v>
      </c>
      <c r="D108" s="9">
        <f t="shared" si="17"/>
        <v>9.0113886899993098E-3</v>
      </c>
      <c r="E108" s="9">
        <f t="shared" si="17"/>
        <v>4.4226735674495296E-2</v>
      </c>
      <c r="F108" s="9">
        <f t="shared" si="17"/>
        <v>0.13468722379465406</v>
      </c>
      <c r="H108" s="8">
        <v>96</v>
      </c>
      <c r="I108" s="9">
        <f t="shared" si="14"/>
        <v>0.1000442479591145</v>
      </c>
      <c r="J108" s="9">
        <f t="shared" si="14"/>
        <v>0.10089786085368338</v>
      </c>
      <c r="K108" s="9">
        <f t="shared" si="14"/>
        <v>0.10811024982099939</v>
      </c>
      <c r="L108" s="9">
        <f t="shared" si="14"/>
        <v>0.13980406210704577</v>
      </c>
      <c r="M108" s="9">
        <f t="shared" si="14"/>
        <v>0.22121850141518867</v>
      </c>
    </row>
    <row r="109" spans="1:13" ht="15" customHeight="1" x14ac:dyDescent="0.2">
      <c r="A109" s="2">
        <v>97</v>
      </c>
      <c r="B109" s="10">
        <f t="shared" si="17"/>
        <v>4.371671216732272E-5</v>
      </c>
      <c r="C109" s="10">
        <f t="shared" si="17"/>
        <v>9.1539618508463801E-4</v>
      </c>
      <c r="D109" s="10">
        <f t="shared" si="17"/>
        <v>8.463867278751841E-3</v>
      </c>
      <c r="E109" s="10">
        <f t="shared" si="17"/>
        <v>4.2290832342707897E-2</v>
      </c>
      <c r="F109" s="10">
        <f t="shared" si="17"/>
        <v>0.13063367745331461</v>
      </c>
      <c r="H109" s="2">
        <v>97</v>
      </c>
      <c r="I109" s="10">
        <f t="shared" si="14"/>
        <v>0.10003934504095059</v>
      </c>
      <c r="J109" s="10">
        <f t="shared" si="14"/>
        <v>0.10082385656657618</v>
      </c>
      <c r="K109" s="10">
        <f t="shared" si="14"/>
        <v>0.10761748055087667</v>
      </c>
      <c r="L109" s="10">
        <f t="shared" si="14"/>
        <v>0.1380617491084371</v>
      </c>
      <c r="M109" s="10">
        <f t="shared" si="14"/>
        <v>0.21757030970798316</v>
      </c>
    </row>
    <row r="110" spans="1:13" ht="15" customHeight="1" x14ac:dyDescent="0.2">
      <c r="A110" s="8">
        <v>98</v>
      </c>
      <c r="B110" s="9">
        <f t="shared" si="17"/>
        <v>3.8872641689914011E-5</v>
      </c>
      <c r="C110" s="9">
        <f t="shared" si="17"/>
        <v>8.3994235901631352E-4</v>
      </c>
      <c r="D110" s="9">
        <f t="shared" si="17"/>
        <v>7.9494151200454159E-3</v>
      </c>
      <c r="E110" s="9">
        <f t="shared" si="17"/>
        <v>4.0437039552339508E-2</v>
      </c>
      <c r="F110" s="9">
        <f t="shared" si="17"/>
        <v>0.12668938793089077</v>
      </c>
      <c r="H110" s="8">
        <v>98</v>
      </c>
      <c r="I110" s="9">
        <f t="shared" si="14"/>
        <v>0.10003498537752092</v>
      </c>
      <c r="J110" s="9">
        <f t="shared" si="14"/>
        <v>0.10075594812311468</v>
      </c>
      <c r="K110" s="9">
        <f t="shared" si="14"/>
        <v>0.10715447360804088</v>
      </c>
      <c r="L110" s="9">
        <f t="shared" si="14"/>
        <v>0.13639333559710556</v>
      </c>
      <c r="M110" s="9">
        <f t="shared" si="14"/>
        <v>0.21402044913780172</v>
      </c>
    </row>
    <row r="111" spans="1:13" ht="15" customHeight="1" x14ac:dyDescent="0.2">
      <c r="A111" s="2">
        <v>99</v>
      </c>
      <c r="B111" s="10">
        <f t="shared" si="17"/>
        <v>3.4565309130384721E-5</v>
      </c>
      <c r="C111" s="10">
        <f t="shared" si="17"/>
        <v>7.7070444534150281E-4</v>
      </c>
      <c r="D111" s="10">
        <f t="shared" si="17"/>
        <v>7.4660581869495255E-3</v>
      </c>
      <c r="E111" s="10">
        <f t="shared" si="17"/>
        <v>3.866210045683835E-2</v>
      </c>
      <c r="F111" s="10">
        <f t="shared" si="17"/>
        <v>0.12285217165533191</v>
      </c>
      <c r="H111" s="2">
        <v>99</v>
      </c>
      <c r="I111" s="10">
        <f t="shared" si="14"/>
        <v>0.10003110877821735</v>
      </c>
      <c r="J111" s="10">
        <f t="shared" si="14"/>
        <v>0.10069363400080736</v>
      </c>
      <c r="K111" s="10">
        <f t="shared" si="14"/>
        <v>0.10671945236825459</v>
      </c>
      <c r="L111" s="10">
        <f t="shared" si="14"/>
        <v>0.13479589041115453</v>
      </c>
      <c r="M111" s="10">
        <f t="shared" si="14"/>
        <v>0.21056695448979873</v>
      </c>
    </row>
    <row r="112" spans="1:13" ht="15" customHeight="1" x14ac:dyDescent="0.2">
      <c r="A112" s="8">
        <v>100</v>
      </c>
      <c r="B112" s="9">
        <f t="shared" ref="B112:F121" si="18">$Z$85/(1+($Z$86*($Z$46^($Z$42*$Z$46^(($Z$43*$D$5)+($Z$44*B$10)+($Z$45*$D$5*B$10))*$Z$87*($A112/100)))))</f>
        <v>3.0735245156804521E-5</v>
      </c>
      <c r="C112" s="9">
        <f t="shared" si="18"/>
        <v>7.0717093755654674E-4</v>
      </c>
      <c r="D112" s="9">
        <f t="shared" si="18"/>
        <v>7.0119375404413256E-3</v>
      </c>
      <c r="E112" s="9">
        <f t="shared" si="18"/>
        <v>3.6962867911816112E-2</v>
      </c>
      <c r="F112" s="9">
        <f t="shared" si="18"/>
        <v>0.11911984233403831</v>
      </c>
      <c r="H112" s="8">
        <v>100</v>
      </c>
      <c r="I112" s="9">
        <f t="shared" si="14"/>
        <v>0.10002766172064113</v>
      </c>
      <c r="J112" s="9">
        <f t="shared" si="14"/>
        <v>0.10063645384380089</v>
      </c>
      <c r="K112" s="9">
        <f t="shared" si="14"/>
        <v>0.1063107437863972</v>
      </c>
      <c r="L112" s="9">
        <f t="shared" si="14"/>
        <v>0.1332665811206345</v>
      </c>
      <c r="M112" s="9">
        <f t="shared" si="14"/>
        <v>0.2072078581006345</v>
      </c>
    </row>
    <row r="113" spans="1:13" ht="15" customHeight="1" x14ac:dyDescent="0.2">
      <c r="A113" s="2">
        <v>101</v>
      </c>
      <c r="B113" s="10">
        <f t="shared" si="18"/>
        <v>2.7329568899841317E-5</v>
      </c>
      <c r="C113" s="10">
        <f t="shared" si="18"/>
        <v>6.4887233202066269E-4</v>
      </c>
      <c r="D113" s="10">
        <f t="shared" si="18"/>
        <v>6.585302945474953E-3</v>
      </c>
      <c r="E113" s="10">
        <f t="shared" si="18"/>
        <v>3.5336302506920915E-2</v>
      </c>
      <c r="F113" s="10">
        <f t="shared" si="18"/>
        <v>0.11549021436342877</v>
      </c>
      <c r="H113" s="2">
        <v>101</v>
      </c>
      <c r="I113" s="10">
        <f t="shared" si="14"/>
        <v>0.10002459661200987</v>
      </c>
      <c r="J113" s="10">
        <f t="shared" si="14"/>
        <v>0.10058398509881861</v>
      </c>
      <c r="K113" s="10">
        <f t="shared" si="14"/>
        <v>0.10592677265092747</v>
      </c>
      <c r="L113" s="10">
        <f t="shared" si="14"/>
        <v>0.13180267225622883</v>
      </c>
      <c r="M113" s="10">
        <f t="shared" si="14"/>
        <v>0.2039411929270859</v>
      </c>
    </row>
    <row r="114" spans="1:13" ht="15" customHeight="1" x14ac:dyDescent="0.2">
      <c r="A114" s="8">
        <v>102</v>
      </c>
      <c r="B114" s="9">
        <f t="shared" si="18"/>
        <v>2.4301258159287235E-5</v>
      </c>
      <c r="C114" s="9">
        <f t="shared" si="18"/>
        <v>5.9537769291451506E-4</v>
      </c>
      <c r="D114" s="9">
        <f t="shared" si="18"/>
        <v>6.1845068020542886E-3</v>
      </c>
      <c r="E114" s="9">
        <f t="shared" si="18"/>
        <v>3.3779470461498137E-2</v>
      </c>
      <c r="F114" s="9">
        <f t="shared" si="18"/>
        <v>0.11196110603102263</v>
      </c>
      <c r="H114" s="8">
        <v>102</v>
      </c>
      <c r="I114" s="9">
        <f t="shared" si="14"/>
        <v>0.10002187113234337</v>
      </c>
      <c r="J114" s="9">
        <f t="shared" si="14"/>
        <v>0.10053583992362307</v>
      </c>
      <c r="K114" s="9">
        <f t="shared" si="14"/>
        <v>0.10556605612184887</v>
      </c>
      <c r="L114" s="9">
        <f t="shared" si="14"/>
        <v>0.13040152341534833</v>
      </c>
      <c r="M114" s="9">
        <f t="shared" si="14"/>
        <v>0.20076499542792037</v>
      </c>
    </row>
    <row r="115" spans="1:13" ht="15" customHeight="1" x14ac:dyDescent="0.2">
      <c r="A115" s="2">
        <v>103</v>
      </c>
      <c r="B115" s="10">
        <f t="shared" si="18"/>
        <v>2.1608500422206776E-5</v>
      </c>
      <c r="C115" s="10">
        <f t="shared" si="18"/>
        <v>5.4629149589330197E-4</v>
      </c>
      <c r="D115" s="10">
        <f t="shared" si="18"/>
        <v>5.8079983806277689E-3</v>
      </c>
      <c r="E115" s="10">
        <f t="shared" si="18"/>
        <v>3.2289541405472674E-2</v>
      </c>
      <c r="F115" s="10">
        <f t="shared" si="18"/>
        <v>0.1085303425147093</v>
      </c>
      <c r="H115" s="2">
        <v>103</v>
      </c>
      <c r="I115" s="10">
        <f t="shared" si="14"/>
        <v>0.10001944765038</v>
      </c>
      <c r="J115" s="10">
        <f t="shared" si="14"/>
        <v>0.10049166234630398</v>
      </c>
      <c r="K115" s="10">
        <f t="shared" si="14"/>
        <v>0.105227198542565</v>
      </c>
      <c r="L115" s="10">
        <f t="shared" si="14"/>
        <v>0.12906058726492542</v>
      </c>
      <c r="M115" s="10">
        <f t="shared" si="14"/>
        <v>0.19767730826323837</v>
      </c>
    </row>
    <row r="116" spans="1:13" ht="15" customHeight="1" x14ac:dyDescent="0.2">
      <c r="A116" s="8">
        <v>104</v>
      </c>
      <c r="B116" s="9">
        <f t="shared" si="18"/>
        <v>1.9214115749795924E-5</v>
      </c>
      <c r="C116" s="9">
        <f t="shared" si="18"/>
        <v>5.0125072817665056E-4</v>
      </c>
      <c r="D116" s="9">
        <f t="shared" si="18"/>
        <v>5.4543183508194903E-3</v>
      </c>
      <c r="E116" s="9">
        <f t="shared" si="18"/>
        <v>3.08637860650968E-2</v>
      </c>
      <c r="F116" s="9">
        <f t="shared" si="18"/>
        <v>0.10519575868432388</v>
      </c>
      <c r="H116" s="8">
        <v>104</v>
      </c>
      <c r="I116" s="9">
        <f t="shared" si="14"/>
        <v>0.10001729270417482</v>
      </c>
      <c r="J116" s="9">
        <f t="shared" si="14"/>
        <v>0.10045112565535899</v>
      </c>
      <c r="K116" s="9">
        <f t="shared" si="14"/>
        <v>0.10490888651573754</v>
      </c>
      <c r="L116" s="9">
        <f t="shared" si="14"/>
        <v>0.12777740745858712</v>
      </c>
      <c r="M116" s="9">
        <f t="shared" si="14"/>
        <v>0.1946761828158915</v>
      </c>
    </row>
    <row r="117" spans="1:13" ht="15" customHeight="1" x14ac:dyDescent="0.2">
      <c r="A117" s="2">
        <v>105</v>
      </c>
      <c r="B117" s="10">
        <f t="shared" si="18"/>
        <v>1.7085043578534834E-5</v>
      </c>
      <c r="C117" s="10">
        <f t="shared" si="18"/>
        <v>4.5992222453877237E-4</v>
      </c>
      <c r="D117" s="10">
        <f t="shared" si="18"/>
        <v>5.1220935923285051E-3</v>
      </c>
      <c r="E117" s="10">
        <f t="shared" si="18"/>
        <v>2.9499573871514383E-2</v>
      </c>
      <c r="F117" s="10">
        <f t="shared" si="18"/>
        <v>0.10195520171103137</v>
      </c>
      <c r="H117" s="2">
        <v>105</v>
      </c>
      <c r="I117" s="10">
        <f t="shared" si="14"/>
        <v>0.10001537653922069</v>
      </c>
      <c r="J117" s="10">
        <f t="shared" si="14"/>
        <v>0.1004139300020849</v>
      </c>
      <c r="K117" s="10">
        <f t="shared" si="14"/>
        <v>0.10460988423309565</v>
      </c>
      <c r="L117" s="10">
        <f t="shared" si="14"/>
        <v>0.12654961648436294</v>
      </c>
      <c r="M117" s="10">
        <f t="shared" si="14"/>
        <v>0.19175968153992823</v>
      </c>
    </row>
    <row r="118" spans="1:13" ht="15" customHeight="1" x14ac:dyDescent="0.2">
      <c r="A118" s="8">
        <v>106</v>
      </c>
      <c r="B118" s="9">
        <f t="shared" si="18"/>
        <v>1.5191886360696266E-5</v>
      </c>
      <c r="C118" s="9">
        <f t="shared" si="18"/>
        <v>4.2200022025942762E-4</v>
      </c>
      <c r="D118" s="9">
        <f t="shared" si="18"/>
        <v>4.8100322767494702E-3</v>
      </c>
      <c r="E118" s="9">
        <f t="shared" si="18"/>
        <v>2.8194370508494677E-2</v>
      </c>
      <c r="F118" s="9">
        <f t="shared" si="18"/>
        <v>9.8806533490340784E-2</v>
      </c>
      <c r="H118" s="8">
        <v>106</v>
      </c>
      <c r="I118" s="9">
        <f t="shared" si="14"/>
        <v>0.10001367269772463</v>
      </c>
      <c r="J118" s="9">
        <f t="shared" si="14"/>
        <v>0.10037980019823349</v>
      </c>
      <c r="K118" s="9">
        <f t="shared" si="14"/>
        <v>0.10432902904907453</v>
      </c>
      <c r="L118" s="9">
        <f t="shared" si="14"/>
        <v>0.12537493345764522</v>
      </c>
      <c r="M118" s="9">
        <f t="shared" si="14"/>
        <v>0.18892588014130671</v>
      </c>
    </row>
    <row r="119" spans="1:13" ht="15" customHeight="1" x14ac:dyDescent="0.2">
      <c r="A119" s="2">
        <v>107</v>
      </c>
      <c r="B119" s="10">
        <f t="shared" si="18"/>
        <v>1.3508503751700156E-5</v>
      </c>
      <c r="C119" s="10">
        <f t="shared" si="18"/>
        <v>3.8720410357696855E-4</v>
      </c>
      <c r="D119" s="10">
        <f t="shared" si="18"/>
        <v>4.5169192090780876E-3</v>
      </c>
      <c r="E119" s="10">
        <f t="shared" si="18"/>
        <v>2.6945735414185653E-2</v>
      </c>
      <c r="F119" s="10">
        <f t="shared" si="18"/>
        <v>9.5747632884832318E-2</v>
      </c>
      <c r="H119" s="2">
        <v>107</v>
      </c>
      <c r="I119" s="10">
        <f t="shared" si="14"/>
        <v>0.10001215765337654</v>
      </c>
      <c r="J119" s="10">
        <f t="shared" si="14"/>
        <v>0.10034848369321928</v>
      </c>
      <c r="K119" s="10">
        <f t="shared" si="14"/>
        <v>0.10406522728817029</v>
      </c>
      <c r="L119" s="10">
        <f t="shared" si="14"/>
        <v>0.12425116187276709</v>
      </c>
      <c r="M119" s="10">
        <f t="shared" si="14"/>
        <v>0.1861728695963491</v>
      </c>
    </row>
    <row r="120" spans="1:13" ht="15" customHeight="1" x14ac:dyDescent="0.2">
      <c r="A120" s="8">
        <v>108</v>
      </c>
      <c r="B120" s="9">
        <f t="shared" si="18"/>
        <v>1.2011651747856465E-5</v>
      </c>
      <c r="C120" s="9">
        <f t="shared" si="18"/>
        <v>3.552763515559486E-4</v>
      </c>
      <c r="D120" s="9">
        <f t="shared" si="18"/>
        <v>4.2416114177480516E-3</v>
      </c>
      <c r="E120" s="9">
        <f t="shared" si="18"/>
        <v>2.5751319250327441E-2</v>
      </c>
      <c r="F120" s="9">
        <f t="shared" si="18"/>
        <v>9.2776397792889514E-2</v>
      </c>
      <c r="H120" s="8">
        <v>108</v>
      </c>
      <c r="I120" s="9">
        <f t="shared" si="14"/>
        <v>0.10001081048657308</v>
      </c>
      <c r="J120" s="9">
        <f t="shared" si="14"/>
        <v>0.10031974871640036</v>
      </c>
      <c r="K120" s="9">
        <f t="shared" si="14"/>
        <v>0.10381745027597325</v>
      </c>
      <c r="L120" s="9">
        <f t="shared" si="14"/>
        <v>0.1231761873252947</v>
      </c>
      <c r="M120" s="9">
        <f t="shared" si="14"/>
        <v>0.18349875801360058</v>
      </c>
    </row>
    <row r="121" spans="1:13" ht="15" customHeight="1" x14ac:dyDescent="0.2">
      <c r="A121" s="2">
        <v>109</v>
      </c>
      <c r="B121" s="10">
        <f t="shared" si="18"/>
        <v>1.0680661797216006E-5</v>
      </c>
      <c r="C121" s="10">
        <f t="shared" si="18"/>
        <v>3.2598063455086885E-4</v>
      </c>
      <c r="D121" s="10">
        <f t="shared" si="18"/>
        <v>3.9830339821921223E-3</v>
      </c>
      <c r="E121" s="10">
        <f t="shared" si="18"/>
        <v>2.4608861351049383E-2</v>
      </c>
      <c r="F121" s="10">
        <f t="shared" si="18"/>
        <v>8.9890747049885686E-2</v>
      </c>
      <c r="H121" s="2">
        <v>109</v>
      </c>
      <c r="I121" s="10">
        <f t="shared" si="14"/>
        <v>0.1000096125956175</v>
      </c>
      <c r="J121" s="10">
        <f t="shared" si="14"/>
        <v>0.10029338257109578</v>
      </c>
      <c r="K121" s="10">
        <f t="shared" si="14"/>
        <v>0.10358473058397291</v>
      </c>
      <c r="L121" s="10">
        <f t="shared" si="14"/>
        <v>0.12214797521594445</v>
      </c>
      <c r="M121" s="10">
        <f t="shared" si="14"/>
        <v>0.18090167234489712</v>
      </c>
    </row>
    <row r="122" spans="1:13" ht="15" customHeight="1" x14ac:dyDescent="0.2">
      <c r="A122" s="8">
        <v>110</v>
      </c>
      <c r="B122" s="9">
        <f t="shared" ref="B122:F131" si="19">$Z$85/(1+($Z$86*($Z$46^($Z$42*$Z$46^(($Z$43*$D$5)+($Z$44*B$10)+($Z$45*$D$5*B$10))*$Z$87*($A122/100)))))</f>
        <v>9.4971554570160318E-6</v>
      </c>
      <c r="C122" s="9">
        <f t="shared" si="19"/>
        <v>2.9910007562100886E-4</v>
      </c>
      <c r="D122" s="9">
        <f t="shared" si="19"/>
        <v>3.7401760871155734E-3</v>
      </c>
      <c r="E122" s="9">
        <f t="shared" si="19"/>
        <v>2.3516187162144177E-2</v>
      </c>
      <c r="F122" s="9">
        <f t="shared" si="19"/>
        <v>8.7088622168388502E-2</v>
      </c>
      <c r="H122" s="8">
        <v>110</v>
      </c>
      <c r="I122" s="9">
        <f t="shared" si="14"/>
        <v>0.10000854743991132</v>
      </c>
      <c r="J122" s="9">
        <f t="shared" si="14"/>
        <v>0.10026919006805891</v>
      </c>
      <c r="K122" s="9">
        <f t="shared" si="14"/>
        <v>0.10336615847840402</v>
      </c>
      <c r="L122" s="9">
        <f t="shared" si="14"/>
        <v>0.12116456844592977</v>
      </c>
      <c r="M122" s="9">
        <f t="shared" si="14"/>
        <v>0.17837975995154964</v>
      </c>
    </row>
    <row r="123" spans="1:13" ht="15" customHeight="1" x14ac:dyDescent="0.2">
      <c r="A123" s="2">
        <v>111</v>
      </c>
      <c r="B123" s="10">
        <f t="shared" si="19"/>
        <v>8.4447906611048516E-6</v>
      </c>
      <c r="C123" s="10">
        <f t="shared" si="19"/>
        <v>2.7443565233568993E-4</v>
      </c>
      <c r="D123" s="10">
        <f t="shared" si="19"/>
        <v>3.5120872929080083E-3</v>
      </c>
      <c r="E123" s="10">
        <f t="shared" si="19"/>
        <v>2.2471205680570708E-2</v>
      </c>
      <c r="F123" s="10">
        <f t="shared" si="19"/>
        <v>8.4367988924015105E-2</v>
      </c>
      <c r="H123" s="2">
        <v>111</v>
      </c>
      <c r="I123" s="10">
        <f t="shared" si="14"/>
        <v>0.100007600311595</v>
      </c>
      <c r="J123" s="10">
        <f t="shared" si="14"/>
        <v>0.10024699208710212</v>
      </c>
      <c r="K123" s="10">
        <f t="shared" si="14"/>
        <v>0.10316087856361722</v>
      </c>
      <c r="L123" s="10">
        <f t="shared" si="14"/>
        <v>0.12022408511251365</v>
      </c>
      <c r="M123" s="10">
        <f t="shared" si="14"/>
        <v>0.17593119003161362</v>
      </c>
    </row>
    <row r="124" spans="1:13" ht="15" customHeight="1" x14ac:dyDescent="0.2">
      <c r="A124" s="8">
        <v>112</v>
      </c>
      <c r="B124" s="9">
        <f t="shared" si="19"/>
        <v>7.5090360964669262E-6</v>
      </c>
      <c r="C124" s="9">
        <f t="shared" si="19"/>
        <v>2.5180472941063107E-4</v>
      </c>
      <c r="D124" s="9">
        <f t="shared" si="19"/>
        <v>3.2978740118895416E-3</v>
      </c>
      <c r="E124" s="9">
        <f t="shared" si="19"/>
        <v>2.1471906902875964E-2</v>
      </c>
      <c r="F124" s="9">
        <f t="shared" si="19"/>
        <v>8.1726838793605469E-2</v>
      </c>
      <c r="H124" s="8">
        <v>112</v>
      </c>
      <c r="I124" s="9">
        <f t="shared" si="14"/>
        <v>0.10000675813248683</v>
      </c>
      <c r="J124" s="9">
        <f t="shared" si="14"/>
        <v>0.10022662425646957</v>
      </c>
      <c r="K124" s="9">
        <f t="shared" si="14"/>
        <v>0.10296808661070059</v>
      </c>
      <c r="L124" s="9">
        <f t="shared" si="14"/>
        <v>0.11932471621258837</v>
      </c>
      <c r="M124" s="9">
        <f t="shared" si="14"/>
        <v>0.17355415491424492</v>
      </c>
    </row>
    <row r="125" spans="1:13" ht="15" customHeight="1" x14ac:dyDescent="0.2">
      <c r="A125" s="2">
        <v>113</v>
      </c>
      <c r="B125" s="10">
        <f t="shared" si="19"/>
        <v>6.6769705755233811E-6</v>
      </c>
      <c r="C125" s="10">
        <f t="shared" si="19"/>
        <v>2.3103971154033956E-4</v>
      </c>
      <c r="D125" s="10">
        <f t="shared" si="19"/>
        <v>3.0966961803836346E-3</v>
      </c>
      <c r="E125" s="10">
        <f t="shared" si="19"/>
        <v>2.051635929024519E-2</v>
      </c>
      <c r="F125" s="10">
        <f t="shared" si="19"/>
        <v>7.9163190252378113E-2</v>
      </c>
      <c r="H125" s="2">
        <v>113</v>
      </c>
      <c r="I125" s="10">
        <f t="shared" si="14"/>
        <v>0.10000600927351798</v>
      </c>
      <c r="J125" s="10">
        <f t="shared" si="14"/>
        <v>0.10020793574038631</v>
      </c>
      <c r="K125" s="10">
        <f t="shared" si="14"/>
        <v>0.10278702656234527</v>
      </c>
      <c r="L125" s="10">
        <f t="shared" si="14"/>
        <v>0.11846472336122067</v>
      </c>
      <c r="M125" s="10">
        <f t="shared" si="14"/>
        <v>0.17124687122714033</v>
      </c>
    </row>
    <row r="126" spans="1:13" ht="15" customHeight="1" x14ac:dyDescent="0.2">
      <c r="A126" s="8">
        <v>114</v>
      </c>
      <c r="B126" s="9">
        <f t="shared" si="19"/>
        <v>5.9371046355708776E-6</v>
      </c>
      <c r="C126" s="9">
        <f t="shared" si="19"/>
        <v>2.1198680664403E-4</v>
      </c>
      <c r="D126" s="9">
        <f t="shared" si="19"/>
        <v>2.9077641169244447E-3</v>
      </c>
      <c r="E126" s="9">
        <f t="shared" si="19"/>
        <v>1.9602707256983907E-2</v>
      </c>
      <c r="F126" s="9">
        <f t="shared" si="19"/>
        <v>7.6675089936700941E-2</v>
      </c>
      <c r="H126" s="8">
        <v>114</v>
      </c>
      <c r="I126" s="9">
        <f t="shared" si="14"/>
        <v>0.10000534339417202</v>
      </c>
      <c r="J126" s="9">
        <f t="shared" si="14"/>
        <v>0.10019078812597963</v>
      </c>
      <c r="K126" s="9">
        <f t="shared" si="14"/>
        <v>0.102616987705232</v>
      </c>
      <c r="L126" s="9">
        <f t="shared" si="14"/>
        <v>0.11764243653128552</v>
      </c>
      <c r="M126" s="9">
        <f t="shared" si="14"/>
        <v>0.16900758094303087</v>
      </c>
    </row>
    <row r="127" spans="1:13" ht="15" customHeight="1" x14ac:dyDescent="0.2">
      <c r="A127" s="2">
        <v>115</v>
      </c>
      <c r="B127" s="10">
        <f t="shared" si="19"/>
        <v>5.2792219032765738E-6</v>
      </c>
      <c r="C127" s="10">
        <f t="shared" si="19"/>
        <v>1.9450489052876756E-4</v>
      </c>
      <c r="D127" s="10">
        <f t="shared" si="19"/>
        <v>2.7303355572364275E-3</v>
      </c>
      <c r="E127" s="10">
        <f t="shared" si="19"/>
        <v>1.8729168688400275E-2</v>
      </c>
      <c r="F127" s="10">
        <f t="shared" si="19"/>
        <v>7.4260613679050569E-2</v>
      </c>
      <c r="H127" s="2">
        <v>115</v>
      </c>
      <c r="I127" s="10">
        <f t="shared" ref="I127:M177" si="20">$I$6+((1-$I$6)*B127)</f>
        <v>0.10000475129971295</v>
      </c>
      <c r="J127" s="10">
        <f t="shared" si="20"/>
        <v>0.10017505440147589</v>
      </c>
      <c r="K127" s="10">
        <f t="shared" si="20"/>
        <v>0.10245730200151279</v>
      </c>
      <c r="L127" s="10">
        <f t="shared" si="20"/>
        <v>0.11685625181956025</v>
      </c>
      <c r="M127" s="10">
        <f t="shared" si="20"/>
        <v>0.16683455231114552</v>
      </c>
    </row>
    <row r="128" spans="1:13" ht="15" customHeight="1" x14ac:dyDescent="0.2">
      <c r="A128" s="8">
        <v>116</v>
      </c>
      <c r="B128" s="9">
        <f t="shared" si="19"/>
        <v>4.6942380347825809E-6</v>
      </c>
      <c r="C128" s="9">
        <f t="shared" si="19"/>
        <v>1.7846446469805614E-4</v>
      </c>
      <c r="D128" s="9">
        <f t="shared" si="19"/>
        <v>2.5637128569635658E-3</v>
      </c>
      <c r="E128" s="9">
        <f t="shared" si="19"/>
        <v>1.789403249329017E-2</v>
      </c>
      <c r="F128" s="9">
        <f t="shared" si="19"/>
        <v>7.1917867421646256E-2</v>
      </c>
      <c r="H128" s="8">
        <v>116</v>
      </c>
      <c r="I128" s="9">
        <f t="shared" si="20"/>
        <v>0.10000422481423131</v>
      </c>
      <c r="J128" s="9">
        <f t="shared" si="20"/>
        <v>0.10016061801822826</v>
      </c>
      <c r="K128" s="9">
        <f t="shared" si="20"/>
        <v>0.10230734157126721</v>
      </c>
      <c r="L128" s="9">
        <f t="shared" si="20"/>
        <v>0.11610462924396116</v>
      </c>
      <c r="M128" s="9">
        <f t="shared" si="20"/>
        <v>0.16472608067948163</v>
      </c>
    </row>
    <row r="129" spans="1:13" ht="15" customHeight="1" x14ac:dyDescent="0.2">
      <c r="A129" s="2">
        <v>117</v>
      </c>
      <c r="B129" s="10">
        <f t="shared" si="19"/>
        <v>4.174075284437042E-6</v>
      </c>
      <c r="C129" s="10">
        <f t="shared" si="19"/>
        <v>1.6374669970168078E-4</v>
      </c>
      <c r="D129" s="10">
        <f t="shared" si="19"/>
        <v>2.407240353470771E-3</v>
      </c>
      <c r="E129" s="10">
        <f t="shared" si="19"/>
        <v>1.7095656195523883E-2</v>
      </c>
      <c r="F129" s="10">
        <f t="shared" si="19"/>
        <v>6.9644988015141879E-2</v>
      </c>
      <c r="H129" s="2">
        <v>117</v>
      </c>
      <c r="I129" s="10">
        <f t="shared" si="20"/>
        <v>0.100003756667756</v>
      </c>
      <c r="J129" s="10">
        <f t="shared" si="20"/>
        <v>0.10014737202973152</v>
      </c>
      <c r="K129" s="10">
        <f t="shared" si="20"/>
        <v>0.10216651631812369</v>
      </c>
      <c r="L129" s="10">
        <f t="shared" si="20"/>
        <v>0.1153860905759715</v>
      </c>
      <c r="M129" s="10">
        <f t="shared" si="20"/>
        <v>0.16268048921362771</v>
      </c>
    </row>
    <row r="130" spans="1:13" ht="15" customHeight="1" x14ac:dyDescent="0.2">
      <c r="A130" s="8">
        <v>118</v>
      </c>
      <c r="B130" s="9">
        <f t="shared" si="19"/>
        <v>3.7115509707960924E-6</v>
      </c>
      <c r="C130" s="9">
        <f t="shared" si="19"/>
        <v>1.5024255703742457E-4</v>
      </c>
      <c r="D130" s="9">
        <f t="shared" si="19"/>
        <v>2.2603018783879506E-3</v>
      </c>
      <c r="E130" s="9">
        <f t="shared" si="19"/>
        <v>1.6332463568591301E-2</v>
      </c>
      <c r="F130" s="9">
        <f t="shared" si="19"/>
        <v>6.7440143908631858E-2</v>
      </c>
      <c r="H130" s="8">
        <v>118</v>
      </c>
      <c r="I130" s="9">
        <f t="shared" si="20"/>
        <v>0.10000334039587372</v>
      </c>
      <c r="J130" s="9">
        <f t="shared" si="20"/>
        <v>0.10013521830133369</v>
      </c>
      <c r="K130" s="9">
        <f t="shared" si="20"/>
        <v>0.10203427169054916</v>
      </c>
      <c r="L130" s="9">
        <f t="shared" si="20"/>
        <v>0.11469921721173218</v>
      </c>
      <c r="M130" s="9">
        <f t="shared" si="20"/>
        <v>0.16069612951776868</v>
      </c>
    </row>
    <row r="131" spans="1:13" ht="15" customHeight="1" x14ac:dyDescent="0.2">
      <c r="A131" s="2">
        <v>119</v>
      </c>
      <c r="B131" s="10">
        <f t="shared" si="19"/>
        <v>3.3002783002994613E-6</v>
      </c>
      <c r="C131" s="10">
        <f t="shared" si="19"/>
        <v>1.3785198318133447E-4</v>
      </c>
      <c r="D131" s="10">
        <f t="shared" si="19"/>
        <v>2.1223184129144242E-3</v>
      </c>
      <c r="E131" s="10">
        <f t="shared" si="19"/>
        <v>1.5602942316375625E-2</v>
      </c>
      <c r="F131" s="10">
        <f t="shared" si="19"/>
        <v>6.5301535737087094E-2</v>
      </c>
      <c r="H131" s="2">
        <v>119</v>
      </c>
      <c r="I131" s="10">
        <f t="shared" si="20"/>
        <v>0.10000297025047028</v>
      </c>
      <c r="J131" s="10">
        <f t="shared" si="20"/>
        <v>0.1001240667848632</v>
      </c>
      <c r="K131" s="10">
        <f t="shared" si="20"/>
        <v>0.10191008657162298</v>
      </c>
      <c r="L131" s="10">
        <f t="shared" si="20"/>
        <v>0.11404264808473807</v>
      </c>
      <c r="M131" s="10">
        <f t="shared" si="20"/>
        <v>0.15877138216337838</v>
      </c>
    </row>
    <row r="132" spans="1:13" ht="15" customHeight="1" x14ac:dyDescent="0.2">
      <c r="A132" s="8">
        <v>120</v>
      </c>
      <c r="B132" s="9">
        <f t="shared" ref="B132:F141" si="21">$Z$85/(1+($Z$86*($Z$46^($Z$42*$Z$46^(($Z$43*$D$5)+($Z$44*B$10)+($Z$45*$D$5*B$10))*$Z$87*($A132/100)))))</f>
        <v>2.9345781795508717E-6</v>
      </c>
      <c r="C132" s="9">
        <f t="shared" si="21"/>
        <v>1.2648316984423472E-4</v>
      </c>
      <c r="D132" s="9">
        <f t="shared" si="21"/>
        <v>1.9927458782462884E-3</v>
      </c>
      <c r="E132" s="9">
        <f t="shared" si="21"/>
        <v>1.4905641802892038E-2</v>
      </c>
      <c r="F132" s="9">
        <f t="shared" si="21"/>
        <v>6.3227396812182243E-2</v>
      </c>
      <c r="H132" s="8">
        <v>120</v>
      </c>
      <c r="I132" s="9">
        <f t="shared" si="20"/>
        <v>0.1000026411203616</v>
      </c>
      <c r="J132" s="9">
        <f t="shared" si="20"/>
        <v>0.10011383485285982</v>
      </c>
      <c r="K132" s="9">
        <f t="shared" si="20"/>
        <v>0.10179347129042167</v>
      </c>
      <c r="L132" s="9">
        <f t="shared" si="20"/>
        <v>0.11341507762260283</v>
      </c>
      <c r="M132" s="9">
        <f t="shared" si="20"/>
        <v>0.15690465713096402</v>
      </c>
    </row>
    <row r="133" spans="1:13" ht="15" customHeight="1" x14ac:dyDescent="0.2">
      <c r="A133" s="2">
        <v>121</v>
      </c>
      <c r="B133" s="10">
        <f t="shared" si="21"/>
        <v>2.6094007987826611E-6</v>
      </c>
      <c r="C133" s="10">
        <f t="shared" si="21"/>
        <v>1.160518750316019E-4</v>
      </c>
      <c r="D133" s="10">
        <f t="shared" si="21"/>
        <v>1.8710730538293069E-3</v>
      </c>
      <c r="E133" s="10">
        <f t="shared" si="21"/>
        <v>1.4239170833243699E-2</v>
      </c>
      <c r="F133" s="10">
        <f t="shared" si="21"/>
        <v>6.1215993522308436E-2</v>
      </c>
      <c r="H133" s="2">
        <v>121</v>
      </c>
      <c r="I133" s="10">
        <f t="shared" si="20"/>
        <v>0.10000234846071891</v>
      </c>
      <c r="J133" s="10">
        <f t="shared" si="20"/>
        <v>0.10010444668752845</v>
      </c>
      <c r="K133" s="10">
        <f t="shared" si="20"/>
        <v>0.10168396574844638</v>
      </c>
      <c r="L133" s="10">
        <f t="shared" si="20"/>
        <v>0.11281525374991934</v>
      </c>
      <c r="M133" s="10">
        <f t="shared" si="20"/>
        <v>0.15509439417007759</v>
      </c>
    </row>
    <row r="134" spans="1:13" ht="15" customHeight="1" x14ac:dyDescent="0.2">
      <c r="A134" s="8">
        <v>122</v>
      </c>
      <c r="B134" s="9">
        <f t="shared" si="21"/>
        <v>2.3202559039397253E-6</v>
      </c>
      <c r="C134" s="9">
        <f t="shared" si="21"/>
        <v>1.06480799924979E-4</v>
      </c>
      <c r="D134" s="9">
        <f t="shared" si="21"/>
        <v>1.7568196164739634E-3</v>
      </c>
      <c r="E134" s="9">
        <f t="shared" si="21"/>
        <v>1.3602195487608661E-2</v>
      </c>
      <c r="F134" s="9">
        <f t="shared" si="21"/>
        <v>5.9265625647391587E-2</v>
      </c>
      <c r="H134" s="8">
        <v>122</v>
      </c>
      <c r="I134" s="9">
        <f t="shared" si="20"/>
        <v>0.10000208823031355</v>
      </c>
      <c r="J134" s="9">
        <f t="shared" si="20"/>
        <v>0.10009583271993248</v>
      </c>
      <c r="K134" s="9">
        <f t="shared" si="20"/>
        <v>0.10158113765482657</v>
      </c>
      <c r="L134" s="9">
        <f t="shared" si="20"/>
        <v>0.1122419759388478</v>
      </c>
      <c r="M134" s="9">
        <f t="shared" si="20"/>
        <v>0.15333906308265244</v>
      </c>
    </row>
    <row r="135" spans="1:13" ht="15" customHeight="1" x14ac:dyDescent="0.2">
      <c r="A135" s="2">
        <v>123</v>
      </c>
      <c r="B135" s="10">
        <f t="shared" si="21"/>
        <v>2.0631507947400853E-6</v>
      </c>
      <c r="C135" s="10">
        <f t="shared" si="21"/>
        <v>9.7699017008752033E-5</v>
      </c>
      <c r="D135" s="10">
        <f t="shared" si="21"/>
        <v>1.6495342936957056E-3</v>
      </c>
      <c r="E135" s="10">
        <f t="shared" si="21"/>
        <v>1.2993437009675337E-2</v>
      </c>
      <c r="F135" s="10">
        <f t="shared" si="21"/>
        <v>5.7374626593950109E-2</v>
      </c>
      <c r="H135" s="2">
        <v>123</v>
      </c>
      <c r="I135" s="10">
        <f t="shared" si="20"/>
        <v>0.10000185683571527</v>
      </c>
      <c r="J135" s="10">
        <f t="shared" si="20"/>
        <v>0.10008792911530788</v>
      </c>
      <c r="K135" s="10">
        <f t="shared" si="20"/>
        <v>0.10148458086432614</v>
      </c>
      <c r="L135" s="10">
        <f t="shared" si="20"/>
        <v>0.1116940933087078</v>
      </c>
      <c r="M135" s="10">
        <f t="shared" si="20"/>
        <v>0.15163716393455512</v>
      </c>
    </row>
    <row r="136" spans="1:13" ht="15" customHeight="1" x14ac:dyDescent="0.2">
      <c r="A136" s="8">
        <v>124</v>
      </c>
      <c r="B136" s="9">
        <f t="shared" si="21"/>
        <v>1.8345351927107097E-6</v>
      </c>
      <c r="C136" s="9">
        <f t="shared" si="21"/>
        <v>8.9641445239146161E-5</v>
      </c>
      <c r="D136" s="9">
        <f t="shared" si="21"/>
        <v>1.5487931249614085E-3</v>
      </c>
      <c r="E136" s="9">
        <f t="shared" si="21"/>
        <v>1.2411669750587833E-2</v>
      </c>
      <c r="F136" s="9">
        <f t="shared" si="21"/>
        <v>5.5541363555641293E-2</v>
      </c>
      <c r="H136" s="8">
        <v>124</v>
      </c>
      <c r="I136" s="9">
        <f t="shared" si="20"/>
        <v>0.10000165108167344</v>
      </c>
      <c r="J136" s="9">
        <f t="shared" si="20"/>
        <v>0.10008067730071524</v>
      </c>
      <c r="K136" s="9">
        <f t="shared" si="20"/>
        <v>0.10139391381246528</v>
      </c>
      <c r="L136" s="9">
        <f t="shared" si="20"/>
        <v>0.11117050277552906</v>
      </c>
      <c r="M136" s="9">
        <f t="shared" si="20"/>
        <v>0.14998722720007718</v>
      </c>
    </row>
    <row r="137" spans="1:13" ht="15" customHeight="1" x14ac:dyDescent="0.2">
      <c r="A137" s="2">
        <v>125</v>
      </c>
      <c r="B137" s="10">
        <f t="shared" si="21"/>
        <v>1.6312522180274111E-6</v>
      </c>
      <c r="C137" s="10">
        <f t="shared" si="21"/>
        <v>8.2248368395244272E-5</v>
      </c>
      <c r="D137" s="10">
        <f t="shared" si="21"/>
        <v>1.4541978248318065E-3</v>
      </c>
      <c r="E137" s="10">
        <f t="shared" si="21"/>
        <v>1.1855719169142093E-2</v>
      </c>
      <c r="F137" s="10">
        <f t="shared" si="21"/>
        <v>5.37642376043466E-2</v>
      </c>
      <c r="H137" s="2">
        <v>125</v>
      </c>
      <c r="I137" s="10">
        <f t="shared" si="20"/>
        <v>0.10000146812699623</v>
      </c>
      <c r="J137" s="10">
        <f t="shared" si="20"/>
        <v>0.10007402353155573</v>
      </c>
      <c r="K137" s="10">
        <f t="shared" si="20"/>
        <v>0.10130877804234863</v>
      </c>
      <c r="L137" s="10">
        <f t="shared" si="20"/>
        <v>0.11067014725222789</v>
      </c>
      <c r="M137" s="10">
        <f t="shared" si="20"/>
        <v>0.14838781384391195</v>
      </c>
    </row>
    <row r="138" spans="1:13" ht="15" customHeight="1" x14ac:dyDescent="0.2">
      <c r="A138" s="8">
        <v>126</v>
      </c>
      <c r="B138" s="9">
        <f t="shared" si="21"/>
        <v>1.4504947983146138E-6</v>
      </c>
      <c r="C138" s="9">
        <f t="shared" si="21"/>
        <v>7.5464993067098722E-5</v>
      </c>
      <c r="D138" s="9">
        <f t="shared" si="21"/>
        <v>1.3653742422884531E-3</v>
      </c>
      <c r="E138" s="9">
        <f t="shared" si="21"/>
        <v>1.1324459888688205E-2</v>
      </c>
      <c r="F138" s="9">
        <f t="shared" si="21"/>
        <v>5.2041683716655289E-2</v>
      </c>
      <c r="H138" s="8">
        <v>126</v>
      </c>
      <c r="I138" s="9">
        <f t="shared" si="20"/>
        <v>0.10000130544531849</v>
      </c>
      <c r="J138" s="9">
        <f t="shared" si="20"/>
        <v>0.1000679184937604</v>
      </c>
      <c r="K138" s="9">
        <f t="shared" si="20"/>
        <v>0.10122883681805961</v>
      </c>
      <c r="L138" s="9">
        <f t="shared" si="20"/>
        <v>0.11019201389981939</v>
      </c>
      <c r="M138" s="9">
        <f t="shared" si="20"/>
        <v>0.14683751534498976</v>
      </c>
    </row>
    <row r="139" spans="1:13" ht="15" customHeight="1" x14ac:dyDescent="0.2">
      <c r="A139" s="2">
        <v>127</v>
      </c>
      <c r="B139" s="10">
        <f t="shared" si="21"/>
        <v>1.2897669075474021E-6</v>
      </c>
      <c r="C139" s="10">
        <f t="shared" si="21"/>
        <v>6.9241043025740709E-5</v>
      </c>
      <c r="D139" s="10">
        <f t="shared" si="21"/>
        <v>1.2819709108223417E-3</v>
      </c>
      <c r="E139" s="10">
        <f t="shared" si="21"/>
        <v>1.0816813810938332E-2</v>
      </c>
      <c r="F139" s="10">
        <f t="shared" si="21"/>
        <v>5.0372170740403871E-2</v>
      </c>
      <c r="H139" s="2">
        <v>127</v>
      </c>
      <c r="I139" s="10">
        <f t="shared" si="20"/>
        <v>0.1000011607902168</v>
      </c>
      <c r="J139" s="10">
        <f t="shared" si="20"/>
        <v>0.10006231693872317</v>
      </c>
      <c r="K139" s="10">
        <f t="shared" si="20"/>
        <v>0.10115377381974011</v>
      </c>
      <c r="L139" s="10">
        <f t="shared" si="20"/>
        <v>0.10973513242984451</v>
      </c>
      <c r="M139" s="10">
        <f t="shared" si="20"/>
        <v>0.14533495366636348</v>
      </c>
    </row>
    <row r="140" spans="1:13" ht="15" customHeight="1" x14ac:dyDescent="0.2">
      <c r="A140" s="8">
        <v>128</v>
      </c>
      <c r="B140" s="9">
        <f t="shared" si="21"/>
        <v>1.1468490998782473E-6</v>
      </c>
      <c r="C140" s="9">
        <f t="shared" si="21"/>
        <v>6.3530386986172406E-5</v>
      </c>
      <c r="D140" s="9">
        <f t="shared" si="21"/>
        <v>1.203657684139163E-3</v>
      </c>
      <c r="E140" s="9">
        <f t="shared" si="21"/>
        <v>1.0331748286653513E-2</v>
      </c>
      <c r="F140" s="9">
        <f t="shared" si="21"/>
        <v>4.875420130573381E-2</v>
      </c>
      <c r="H140" s="8">
        <v>128</v>
      </c>
      <c r="I140" s="9">
        <f t="shared" si="20"/>
        <v>0.1000010321641899</v>
      </c>
      <c r="J140" s="9">
        <f t="shared" si="20"/>
        <v>0.10005717734828756</v>
      </c>
      <c r="K140" s="9">
        <f t="shared" si="20"/>
        <v>0.10108329191572525</v>
      </c>
      <c r="L140" s="9">
        <f t="shared" si="20"/>
        <v>0.10929857345798817</v>
      </c>
      <c r="M140" s="9">
        <f t="shared" si="20"/>
        <v>0.14387878117516045</v>
      </c>
    </row>
    <row r="141" spans="1:13" ht="15" customHeight="1" x14ac:dyDescent="0.2">
      <c r="A141" s="2">
        <v>129</v>
      </c>
      <c r="B141" s="10">
        <f t="shared" si="21"/>
        <v>1.0197678625048516E-6</v>
      </c>
      <c r="C141" s="10">
        <f t="shared" si="21"/>
        <v>5.8290697019071041E-5</v>
      </c>
      <c r="D141" s="10">
        <f t="shared" si="21"/>
        <v>1.1301244526035282E-3</v>
      </c>
      <c r="E141" s="10">
        <f t="shared" si="21"/>
        <v>9.8682743429819413E-3</v>
      </c>
      <c r="F141" s="10">
        <f t="shared" si="21"/>
        <v>4.7186311684929774E-2</v>
      </c>
      <c r="H141" s="2">
        <v>129</v>
      </c>
      <c r="I141" s="10">
        <f t="shared" si="20"/>
        <v>0.10000091779107625</v>
      </c>
      <c r="J141" s="10">
        <f t="shared" si="20"/>
        <v>0.10005246162731717</v>
      </c>
      <c r="K141" s="10">
        <f t="shared" si="20"/>
        <v>0.10101711200734319</v>
      </c>
      <c r="L141" s="10">
        <f t="shared" si="20"/>
        <v>0.10888144690868376</v>
      </c>
      <c r="M141" s="10">
        <f t="shared" si="20"/>
        <v>0.1424676805164368</v>
      </c>
    </row>
    <row r="142" spans="1:13" ht="15" customHeight="1" x14ac:dyDescent="0.2">
      <c r="A142" s="8">
        <v>130</v>
      </c>
      <c r="B142" s="9">
        <f t="shared" ref="B142:F151" si="22">$Z$85/(1+($Z$86*($Z$46^($Z$42*$Z$46^(($Z$43*$D$5)+($Z$44*B$10)+($Z$45*$D$5*B$10))*$Z$87*($A142/100)))))</f>
        <v>9.0676836442066203E-7</v>
      </c>
      <c r="C142" s="9">
        <f t="shared" si="22"/>
        <v>5.3483135091710411E-5</v>
      </c>
      <c r="D142" s="9">
        <f t="shared" si="22"/>
        <v>1.0610799358006752E-3</v>
      </c>
      <c r="E142" s="9">
        <f t="shared" si="22"/>
        <v>9.425444967045022E-3</v>
      </c>
      <c r="F142" s="9">
        <f t="shared" si="22"/>
        <v>4.5667071605107051E-2</v>
      </c>
      <c r="H142" s="8">
        <v>130</v>
      </c>
      <c r="I142" s="9">
        <f t="shared" si="20"/>
        <v>0.10000081609152799</v>
      </c>
      <c r="J142" s="9">
        <f t="shared" si="20"/>
        <v>0.10004813482158255</v>
      </c>
      <c r="K142" s="9">
        <f t="shared" si="20"/>
        <v>0.10095497194222061</v>
      </c>
      <c r="L142" s="9">
        <f t="shared" si="20"/>
        <v>0.10848290047034052</v>
      </c>
      <c r="M142" s="9">
        <f t="shared" si="20"/>
        <v>0.14110036444459634</v>
      </c>
    </row>
    <row r="143" spans="1:13" ht="15" customHeight="1" x14ac:dyDescent="0.2">
      <c r="A143" s="2">
        <v>131</v>
      </c>
      <c r="B143" s="10">
        <f t="shared" si="22"/>
        <v>8.0629022477400041E-7</v>
      </c>
      <c r="C143" s="10">
        <f t="shared" si="22"/>
        <v>4.9072065425086451E-5</v>
      </c>
      <c r="D143" s="10">
        <f t="shared" si="22"/>
        <v>9.9625054683989841E-4</v>
      </c>
      <c r="E143" s="10">
        <f t="shared" si="22"/>
        <v>9.0023534452130551E-3</v>
      </c>
      <c r="F143" s="10">
        <f t="shared" si="22"/>
        <v>4.4195084017621095E-2</v>
      </c>
      <c r="H143" s="2">
        <v>131</v>
      </c>
      <c r="I143" s="10">
        <f t="shared" si="20"/>
        <v>0.1000007256612023</v>
      </c>
      <c r="J143" s="10">
        <f t="shared" si="20"/>
        <v>0.10004416485888258</v>
      </c>
      <c r="K143" s="10">
        <f t="shared" si="20"/>
        <v>0.10089662549215592</v>
      </c>
      <c r="L143" s="10">
        <f t="shared" si="20"/>
        <v>0.10810211810069176</v>
      </c>
      <c r="M143" s="10">
        <f t="shared" si="20"/>
        <v>0.13977557561585899</v>
      </c>
    </row>
    <row r="144" spans="1:13" ht="15" customHeight="1" x14ac:dyDescent="0.2">
      <c r="A144" s="8">
        <v>132</v>
      </c>
      <c r="B144" s="9">
        <f t="shared" si="22"/>
        <v>7.1694596625206859E-7</v>
      </c>
      <c r="C144" s="9">
        <f t="shared" si="22"/>
        <v>4.5024790543891777E-5</v>
      </c>
      <c r="D144" s="9">
        <f t="shared" si="22"/>
        <v>9.3537932425877377E-4</v>
      </c>
      <c r="E144" s="9">
        <f t="shared" si="22"/>
        <v>8.5981317573778429E-3</v>
      </c>
      <c r="F144" s="9">
        <f t="shared" si="22"/>
        <v>4.2768984827883147E-2</v>
      </c>
      <c r="H144" s="8">
        <v>132</v>
      </c>
      <c r="I144" s="9">
        <f t="shared" si="20"/>
        <v>0.10000064525136963</v>
      </c>
      <c r="J144" s="9">
        <f t="shared" si="20"/>
        <v>0.10004052231148951</v>
      </c>
      <c r="K144" s="9">
        <f t="shared" si="20"/>
        <v>0.1008418413918329</v>
      </c>
      <c r="L144" s="9">
        <f t="shared" si="20"/>
        <v>0.10773831858164007</v>
      </c>
      <c r="M144" s="9">
        <f t="shared" si="20"/>
        <v>0.13849208634509486</v>
      </c>
    </row>
    <row r="145" spans="1:13" ht="15" customHeight="1" x14ac:dyDescent="0.2">
      <c r="A145" s="2">
        <v>133</v>
      </c>
      <c r="B145" s="10">
        <f t="shared" si="22"/>
        <v>6.3750185597749062E-7</v>
      </c>
      <c r="C145" s="10">
        <f t="shared" si="22"/>
        <v>4.1311309070179556E-5</v>
      </c>
      <c r="D145" s="10">
        <f t="shared" si="22"/>
        <v>8.7822492761158806E-4</v>
      </c>
      <c r="E145" s="10">
        <f t="shared" si="22"/>
        <v>8.2119490254133586E-3</v>
      </c>
      <c r="F145" s="10">
        <f t="shared" si="22"/>
        <v>4.138744258907736E-2</v>
      </c>
      <c r="H145" s="2">
        <v>133</v>
      </c>
      <c r="I145" s="10">
        <f t="shared" si="20"/>
        <v>0.10000057375167039</v>
      </c>
      <c r="J145" s="10">
        <f t="shared" si="20"/>
        <v>0.10003718017816317</v>
      </c>
      <c r="K145" s="10">
        <f t="shared" si="20"/>
        <v>0.10079040243485043</v>
      </c>
      <c r="L145" s="10">
        <f t="shared" si="20"/>
        <v>0.10739075412287202</v>
      </c>
      <c r="M145" s="10">
        <f t="shared" si="20"/>
        <v>0.13724869833016962</v>
      </c>
    </row>
    <row r="146" spans="1:13" ht="15" customHeight="1" x14ac:dyDescent="0.2">
      <c r="A146" s="8">
        <v>134</v>
      </c>
      <c r="B146" s="9">
        <f t="shared" si="22"/>
        <v>5.6686086936951099E-7</v>
      </c>
      <c r="C146" s="9">
        <f t="shared" si="22"/>
        <v>3.7904093471528282E-5</v>
      </c>
      <c r="D146" s="9">
        <f t="shared" si="22"/>
        <v>8.2456069303937383E-4</v>
      </c>
      <c r="E146" s="9">
        <f t="shared" si="22"/>
        <v>7.8430100149161925E-3</v>
      </c>
      <c r="F146" s="9">
        <f t="shared" si="22"/>
        <v>4.0049158163093464E-2</v>
      </c>
      <c r="H146" s="8">
        <v>134</v>
      </c>
      <c r="I146" s="9">
        <f t="shared" si="20"/>
        <v>0.10000051017478244</v>
      </c>
      <c r="J146" s="9">
        <f t="shared" si="20"/>
        <v>0.10003411368412438</v>
      </c>
      <c r="K146" s="9">
        <f t="shared" si="20"/>
        <v>0.10074210462373544</v>
      </c>
      <c r="L146" s="9">
        <f t="shared" si="20"/>
        <v>0.10705870901342458</v>
      </c>
      <c r="M146" s="9">
        <f t="shared" si="20"/>
        <v>0.13604424234678414</v>
      </c>
    </row>
    <row r="147" spans="1:13" ht="15" customHeight="1" x14ac:dyDescent="0.2">
      <c r="A147" s="2">
        <v>135</v>
      </c>
      <c r="B147" s="10">
        <f t="shared" si="22"/>
        <v>5.0404754173409152E-7</v>
      </c>
      <c r="C147" s="10">
        <f t="shared" si="22"/>
        <v>3.4777886121427112E-5</v>
      </c>
      <c r="D147" s="10">
        <f t="shared" si="22"/>
        <v>7.7417374532289288E-4</v>
      </c>
      <c r="E147" s="10">
        <f t="shared" si="22"/>
        <v>7.4905536892325517E-3</v>
      </c>
      <c r="F147" s="10">
        <f t="shared" si="22"/>
        <v>3.8752864351808823E-2</v>
      </c>
      <c r="H147" s="2">
        <v>135</v>
      </c>
      <c r="I147" s="10">
        <f t="shared" si="20"/>
        <v>0.10000045364278756</v>
      </c>
      <c r="J147" s="10">
        <f t="shared" si="20"/>
        <v>0.1000313000975093</v>
      </c>
      <c r="K147" s="10">
        <f t="shared" si="20"/>
        <v>0.1006967563707906</v>
      </c>
      <c r="L147" s="10">
        <f t="shared" si="20"/>
        <v>0.1067414983203093</v>
      </c>
      <c r="M147" s="10">
        <f t="shared" si="20"/>
        <v>0.13487757791662794</v>
      </c>
    </row>
    <row r="148" spans="1:13" ht="15" customHeight="1" x14ac:dyDescent="0.2">
      <c r="A148" s="8">
        <v>136</v>
      </c>
      <c r="B148" s="9">
        <f t="shared" si="22"/>
        <v>4.4819449841172827E-7</v>
      </c>
      <c r="C148" s="9">
        <f t="shared" si="22"/>
        <v>3.1909512164492202E-5</v>
      </c>
      <c r="D148" s="9">
        <f t="shared" si="22"/>
        <v>7.2686416311391389E-4</v>
      </c>
      <c r="E148" s="9">
        <f t="shared" si="22"/>
        <v>7.1538518147080997E-3</v>
      </c>
      <c r="F148" s="9">
        <f t="shared" si="22"/>
        <v>3.7497325501682228E-2</v>
      </c>
      <c r="H148" s="8">
        <v>136</v>
      </c>
      <c r="I148" s="9">
        <f t="shared" si="20"/>
        <v>0.10000040337504858</v>
      </c>
      <c r="J148" s="9">
        <f t="shared" si="20"/>
        <v>0.10002871856094805</v>
      </c>
      <c r="K148" s="9">
        <f t="shared" si="20"/>
        <v>0.10065417774680253</v>
      </c>
      <c r="L148" s="9">
        <f t="shared" si="20"/>
        <v>0.10643846663323729</v>
      </c>
      <c r="M148" s="9">
        <f t="shared" si="20"/>
        <v>0.133747592951514</v>
      </c>
    </row>
    <row r="149" spans="1:13" ht="15" customHeight="1" x14ac:dyDescent="0.2">
      <c r="A149" s="2">
        <v>137</v>
      </c>
      <c r="B149" s="10">
        <f t="shared" si="22"/>
        <v>3.9853047748857151E-7</v>
      </c>
      <c r="C149" s="10">
        <f t="shared" si="22"/>
        <v>2.927770780298273E-5</v>
      </c>
      <c r="D149" s="10">
        <f t="shared" si="22"/>
        <v>6.8244419422471567E-4</v>
      </c>
      <c r="E149" s="10">
        <f t="shared" si="22"/>
        <v>6.832207616037758E-3</v>
      </c>
      <c r="F149" s="10">
        <f t="shared" si="22"/>
        <v>3.6281337084452088E-2</v>
      </c>
      <c r="H149" s="2">
        <v>137</v>
      </c>
      <c r="I149" s="10">
        <f t="shared" si="20"/>
        <v>0.10000035867742975</v>
      </c>
      <c r="J149" s="10">
        <f t="shared" si="20"/>
        <v>0.1000263499370227</v>
      </c>
      <c r="K149" s="10">
        <f t="shared" si="20"/>
        <v>0.10061419977480225</v>
      </c>
      <c r="L149" s="10">
        <f t="shared" si="20"/>
        <v>0.10614898685443398</v>
      </c>
      <c r="M149" s="10">
        <f t="shared" si="20"/>
        <v>0.13265320337600689</v>
      </c>
    </row>
    <row r="150" spans="1:13" ht="15" customHeight="1" x14ac:dyDescent="0.2">
      <c r="A150" s="8">
        <v>138</v>
      </c>
      <c r="B150" s="9">
        <f t="shared" si="22"/>
        <v>3.5436967968521637E-7</v>
      </c>
      <c r="C150" s="9">
        <f t="shared" si="22"/>
        <v>2.6862962734798137E-5</v>
      </c>
      <c r="D150" s="9">
        <f t="shared" si="22"/>
        <v>6.4073751803097559E-4</v>
      </c>
      <c r="E150" s="9">
        <f t="shared" si="22"/>
        <v>6.5249544805454692E-3</v>
      </c>
      <c r="F150" s="9">
        <f t="shared" si="22"/>
        <v>3.5103725256568921E-2</v>
      </c>
      <c r="H150" s="8">
        <v>138</v>
      </c>
      <c r="I150" s="9">
        <f t="shared" si="20"/>
        <v>0.10000031893271172</v>
      </c>
      <c r="J150" s="9">
        <f t="shared" si="20"/>
        <v>0.10002417666646132</v>
      </c>
      <c r="K150" s="9">
        <f t="shared" si="20"/>
        <v>0.10057666376622788</v>
      </c>
      <c r="L150" s="9">
        <f t="shared" si="20"/>
        <v>0.10587245903249093</v>
      </c>
      <c r="M150" s="9">
        <f t="shared" si="20"/>
        <v>0.13159335273091205</v>
      </c>
    </row>
    <row r="151" spans="1:13" ht="15" customHeight="1" x14ac:dyDescent="0.2">
      <c r="A151" s="2">
        <v>139</v>
      </c>
      <c r="B151" s="10">
        <f t="shared" si="22"/>
        <v>3.1510229836292941E-7</v>
      </c>
      <c r="C151" s="10">
        <f t="shared" si="22"/>
        <v>2.4647375577538453E-5</v>
      </c>
      <c r="D151" s="10">
        <f t="shared" si="22"/>
        <v>6.0157855220969233E-4</v>
      </c>
      <c r="E151" s="10">
        <f t="shared" si="22"/>
        <v>6.2314547101859638E-3</v>
      </c>
      <c r="F151" s="10">
        <f t="shared" si="22"/>
        <v>3.3963346399836045E-2</v>
      </c>
      <c r="H151" s="2">
        <v>139</v>
      </c>
      <c r="I151" s="10">
        <f t="shared" si="20"/>
        <v>0.10000028359206853</v>
      </c>
      <c r="J151" s="10">
        <f t="shared" si="20"/>
        <v>0.10002218263801979</v>
      </c>
      <c r="K151" s="10">
        <f t="shared" si="20"/>
        <v>0.10054142069698872</v>
      </c>
      <c r="L151" s="10">
        <f t="shared" si="20"/>
        <v>0.10560830923916738</v>
      </c>
      <c r="M151" s="10">
        <f t="shared" si="20"/>
        <v>0.13056701175985244</v>
      </c>
    </row>
    <row r="152" spans="1:13" ht="15" customHeight="1" x14ac:dyDescent="0.2">
      <c r="A152" s="8">
        <v>140</v>
      </c>
      <c r="B152" s="9">
        <f t="shared" ref="B152:F161" si="23">$Z$85/(1+($Z$86*($Z$46^($Z$42*$Z$46^(($Z$43*$D$5)+($Z$44*B$10)+($Z$45*$D$5*B$10))*$Z$87*($A152/100)))))</f>
        <v>2.8018609888209064E-7</v>
      </c>
      <c r="C152" s="9">
        <f t="shared" si="23"/>
        <v>2.2614521209051285E-5</v>
      </c>
      <c r="D152" s="9">
        <f t="shared" si="23"/>
        <v>5.6481180119155572E-4</v>
      </c>
      <c r="E152" s="9">
        <f t="shared" si="23"/>
        <v>5.951098320032021E-3</v>
      </c>
      <c r="F152" s="9">
        <f t="shared" si="23"/>
        <v>3.2859086645579093E-2</v>
      </c>
      <c r="H152" s="8">
        <v>140</v>
      </c>
      <c r="I152" s="9">
        <f t="shared" si="20"/>
        <v>0.10000025216748899</v>
      </c>
      <c r="J152" s="9">
        <f t="shared" si="20"/>
        <v>0.10002035306908816</v>
      </c>
      <c r="K152" s="9">
        <f t="shared" si="20"/>
        <v>0.10050833062107241</v>
      </c>
      <c r="L152" s="9">
        <f t="shared" si="20"/>
        <v>0.10535598848802882</v>
      </c>
      <c r="M152" s="9">
        <f t="shared" si="20"/>
        <v>0.12957317798102119</v>
      </c>
    </row>
    <row r="153" spans="1:13" ht="15" customHeight="1" x14ac:dyDescent="0.2">
      <c r="A153" s="2">
        <v>141</v>
      </c>
      <c r="B153" s="10">
        <f t="shared" si="23"/>
        <v>2.4913893103697887E-7</v>
      </c>
      <c r="C153" s="10">
        <f t="shared" si="23"/>
        <v>2.0749329042866383E-5</v>
      </c>
      <c r="D153" s="10">
        <f t="shared" si="23"/>
        <v>5.3029124385676519E-4</v>
      </c>
      <c r="E153" s="10">
        <f t="shared" si="23"/>
        <v>5.683301881990014E-3</v>
      </c>
      <c r="F153" s="10">
        <f t="shared" si="23"/>
        <v>3.1789861384520855E-2</v>
      </c>
      <c r="H153" s="2">
        <v>141</v>
      </c>
      <c r="I153" s="10">
        <f t="shared" si="20"/>
        <v>0.10000022422503795</v>
      </c>
      <c r="J153" s="10">
        <f t="shared" si="20"/>
        <v>0.10001867439613858</v>
      </c>
      <c r="K153" s="10">
        <f t="shared" si="20"/>
        <v>0.1004772621194711</v>
      </c>
      <c r="L153" s="10">
        <f t="shared" si="20"/>
        <v>0.10511497169379101</v>
      </c>
      <c r="M153" s="10">
        <f t="shared" si="20"/>
        <v>0.12861087524606879</v>
      </c>
    </row>
    <row r="154" spans="1:13" ht="15" customHeight="1" x14ac:dyDescent="0.2">
      <c r="A154" s="8">
        <v>142</v>
      </c>
      <c r="B154" s="9">
        <f t="shared" si="23"/>
        <v>2.2153207117513517E-7</v>
      </c>
      <c r="C154" s="9">
        <f t="shared" si="23"/>
        <v>1.9037971337684765E-5</v>
      </c>
      <c r="D154" s="9">
        <f t="shared" si="23"/>
        <v>4.9787975814506204E-4</v>
      </c>
      <c r="E154" s="9">
        <f t="shared" si="23"/>
        <v>5.4275074124727554E-3</v>
      </c>
      <c r="F154" s="9">
        <f t="shared" si="23"/>
        <v>3.0754614764396542E-2</v>
      </c>
      <c r="H154" s="8">
        <v>142</v>
      </c>
      <c r="I154" s="9">
        <f t="shared" si="20"/>
        <v>0.10000019937886406</v>
      </c>
      <c r="J154" s="9">
        <f t="shared" si="20"/>
        <v>0.10001713417420392</v>
      </c>
      <c r="K154" s="9">
        <f t="shared" si="20"/>
        <v>0.10044809178233056</v>
      </c>
      <c r="L154" s="9">
        <f t="shared" si="20"/>
        <v>0.10488475667122549</v>
      </c>
      <c r="M154" s="9">
        <f t="shared" si="20"/>
        <v>0.1276791532879569</v>
      </c>
    </row>
    <row r="155" spans="1:13" ht="15" customHeight="1" x14ac:dyDescent="0.2">
      <c r="A155" s="2">
        <v>143</v>
      </c>
      <c r="B155" s="10">
        <f t="shared" si="23"/>
        <v>1.9698430206592547E-7</v>
      </c>
      <c r="C155" s="10">
        <f t="shared" si="23"/>
        <v>1.7467760714216704E-5</v>
      </c>
      <c r="D155" s="10">
        <f t="shared" si="23"/>
        <v>4.6744858038480166E-4</v>
      </c>
      <c r="E155" s="10">
        <f t="shared" si="23"/>
        <v>5.1831813027516391E-3</v>
      </c>
      <c r="F155" s="10">
        <f t="shared" si="23"/>
        <v>2.9752319177212317E-2</v>
      </c>
      <c r="H155" s="2">
        <v>143</v>
      </c>
      <c r="I155" s="10">
        <f t="shared" si="20"/>
        <v>0.10000017728587186</v>
      </c>
      <c r="J155" s="10">
        <f t="shared" si="20"/>
        <v>0.1000157209846428</v>
      </c>
      <c r="K155" s="10">
        <f t="shared" si="20"/>
        <v>0.10042070372234632</v>
      </c>
      <c r="L155" s="10">
        <f t="shared" si="20"/>
        <v>0.10466486317247647</v>
      </c>
      <c r="M155" s="10">
        <f t="shared" si="20"/>
        <v>0.12677708725949111</v>
      </c>
    </row>
    <row r="156" spans="1:13" ht="15" customHeight="1" x14ac:dyDescent="0.2">
      <c r="A156" s="8">
        <v>144</v>
      </c>
      <c r="B156" s="9">
        <f t="shared" si="23"/>
        <v>1.7515664876992794E-7</v>
      </c>
      <c r="C156" s="9">
        <f t="shared" si="23"/>
        <v>1.6027056120711435E-5</v>
      </c>
      <c r="D156" s="9">
        <f t="shared" si="23"/>
        <v>4.3887679727287125E-4</v>
      </c>
      <c r="E156" s="9">
        <f t="shared" si="23"/>
        <v>4.9498132907081303E-3</v>
      </c>
      <c r="F156" s="9">
        <f t="shared" si="23"/>
        <v>2.8781974737919717E-2</v>
      </c>
      <c r="H156" s="8">
        <v>144</v>
      </c>
      <c r="I156" s="9">
        <f t="shared" si="20"/>
        <v>0.1000001576409839</v>
      </c>
      <c r="J156" s="9">
        <f t="shared" si="20"/>
        <v>0.10001442435050864</v>
      </c>
      <c r="K156" s="9">
        <f t="shared" si="20"/>
        <v>0.10039498911754559</v>
      </c>
      <c r="L156" s="9">
        <f t="shared" si="20"/>
        <v>0.10445483196163732</v>
      </c>
      <c r="M156" s="9">
        <f t="shared" si="20"/>
        <v>0.12590377726412774</v>
      </c>
    </row>
    <row r="157" spans="1:13" ht="15" customHeight="1" x14ac:dyDescent="0.2">
      <c r="A157" s="2">
        <v>145</v>
      </c>
      <c r="B157" s="10">
        <f t="shared" si="23"/>
        <v>1.5574769781905729E-7</v>
      </c>
      <c r="C157" s="10">
        <f t="shared" si="23"/>
        <v>1.4705176550971848E-5</v>
      </c>
      <c r="D157" s="10">
        <f t="shared" si="23"/>
        <v>4.1205086855721309E-4</v>
      </c>
      <c r="E157" s="10">
        <f t="shared" si="23"/>
        <v>4.7269154727080358E-3</v>
      </c>
      <c r="F157" s="10">
        <f t="shared" si="23"/>
        <v>2.7842608756158134E-2</v>
      </c>
      <c r="H157" s="2">
        <v>145</v>
      </c>
      <c r="I157" s="10">
        <f t="shared" si="20"/>
        <v>0.10000014017292805</v>
      </c>
      <c r="J157" s="10">
        <f t="shared" si="20"/>
        <v>0.10001323465889587</v>
      </c>
      <c r="K157" s="10">
        <f t="shared" si="20"/>
        <v>0.1003708457817015</v>
      </c>
      <c r="L157" s="10">
        <f t="shared" si="20"/>
        <v>0.10425422392543723</v>
      </c>
      <c r="M157" s="10">
        <f t="shared" si="20"/>
        <v>0.12505834788054232</v>
      </c>
    </row>
    <row r="158" spans="1:13" ht="15" customHeight="1" x14ac:dyDescent="0.2">
      <c r="A158" s="8">
        <v>146</v>
      </c>
      <c r="B158" s="9">
        <f t="shared" si="23"/>
        <v>1.3848943507189412E-7</v>
      </c>
      <c r="C158" s="9">
        <f t="shared" si="23"/>
        <v>1.3492321875972604E-5</v>
      </c>
      <c r="D158" s="9">
        <f t="shared" si="23"/>
        <v>3.8686417858719771E-4</v>
      </c>
      <c r="E158" s="9">
        <f t="shared" si="23"/>
        <v>4.5140213543295163E-3</v>
      </c>
      <c r="F158" s="9">
        <f t="shared" si="23"/>
        <v>2.6933275202598965E-2</v>
      </c>
      <c r="H158" s="8">
        <v>146</v>
      </c>
      <c r="I158" s="9">
        <f t="shared" si="20"/>
        <v>0.10000012464049157</v>
      </c>
      <c r="J158" s="9">
        <f t="shared" si="20"/>
        <v>0.10001214308968838</v>
      </c>
      <c r="K158" s="9">
        <f t="shared" si="20"/>
        <v>0.10034817776072848</v>
      </c>
      <c r="L158" s="9">
        <f t="shared" si="20"/>
        <v>0.10406261921889658</v>
      </c>
      <c r="M158" s="9">
        <f t="shared" si="20"/>
        <v>0.12423994768233908</v>
      </c>
    </row>
    <row r="159" spans="1:13" ht="15" customHeight="1" x14ac:dyDescent="0.2">
      <c r="A159" s="2">
        <v>147</v>
      </c>
      <c r="B159" s="10">
        <f t="shared" si="23"/>
        <v>1.2314354477075082E-7</v>
      </c>
      <c r="C159" s="10">
        <f t="shared" si="23"/>
        <v>1.2379500202807776E-5</v>
      </c>
      <c r="D159" s="10">
        <f t="shared" si="23"/>
        <v>3.6321661500422157E-4</v>
      </c>
      <c r="E159" s="10">
        <f t="shared" si="23"/>
        <v>4.3106849386872039E-3</v>
      </c>
      <c r="F159" s="10">
        <f t="shared" si="23"/>
        <v>2.6053054171315544E-2</v>
      </c>
      <c r="H159" s="2">
        <v>147</v>
      </c>
      <c r="I159" s="10">
        <f t="shared" si="20"/>
        <v>0.1000001108291903</v>
      </c>
      <c r="J159" s="10">
        <f t="shared" si="20"/>
        <v>0.10001114155018254</v>
      </c>
      <c r="K159" s="10">
        <f t="shared" si="20"/>
        <v>0.1003268949535038</v>
      </c>
      <c r="L159" s="10">
        <f t="shared" si="20"/>
        <v>0.1038796164448185</v>
      </c>
      <c r="M159" s="10">
        <f t="shared" si="20"/>
        <v>0.12344774875418399</v>
      </c>
    </row>
    <row r="160" spans="1:13" ht="15" customHeight="1" x14ac:dyDescent="0.2">
      <c r="A160" s="8">
        <v>148</v>
      </c>
      <c r="B160" s="9">
        <f t="shared" si="23"/>
        <v>1.0949811869550668E-7</v>
      </c>
      <c r="C160" s="9">
        <f t="shared" si="23"/>
        <v>1.1358461222979736E-5</v>
      </c>
      <c r="D160" s="9">
        <f t="shared" si="23"/>
        <v>3.4101417294613603E-4</v>
      </c>
      <c r="E160" s="9">
        <f t="shared" si="23"/>
        <v>4.1164798511093489E-3</v>
      </c>
      <c r="F160" s="9">
        <f t="shared" si="23"/>
        <v>2.5201051339495812E-2</v>
      </c>
      <c r="H160" s="8">
        <v>148</v>
      </c>
      <c r="I160" s="9">
        <f t="shared" si="20"/>
        <v>0.10000009854830683</v>
      </c>
      <c r="J160" s="9">
        <f t="shared" si="20"/>
        <v>0.10001022261510069</v>
      </c>
      <c r="K160" s="9">
        <f t="shared" si="20"/>
        <v>0.10030691275565153</v>
      </c>
      <c r="L160" s="9">
        <f t="shared" si="20"/>
        <v>0.10370483186599842</v>
      </c>
      <c r="M160" s="9">
        <f t="shared" si="20"/>
        <v>0.12268094620554623</v>
      </c>
    </row>
    <row r="161" spans="1:13" ht="15" customHeight="1" x14ac:dyDescent="0.2">
      <c r="A161" s="2">
        <v>149</v>
      </c>
      <c r="B161" s="10">
        <f t="shared" si="23"/>
        <v>9.7364729972056527E-8</v>
      </c>
      <c r="C161" s="10">
        <f t="shared" si="23"/>
        <v>1.0421635056353081E-5</v>
      </c>
      <c r="D161" s="10">
        <f t="shared" si="23"/>
        <v>3.2016858323463199E-4</v>
      </c>
      <c r="E161" s="10">
        <f t="shared" si="23"/>
        <v>3.9309984989425112E-3</v>
      </c>
      <c r="F161" s="10">
        <f t="shared" si="23"/>
        <v>2.4376397425715707E-2</v>
      </c>
      <c r="H161" s="2">
        <v>149</v>
      </c>
      <c r="I161" s="10">
        <f t="shared" si="20"/>
        <v>0.10000008762825698</v>
      </c>
      <c r="J161" s="10">
        <f t="shared" si="20"/>
        <v>0.10000937947155072</v>
      </c>
      <c r="K161" s="10">
        <f t="shared" si="20"/>
        <v>0.10028815172491118</v>
      </c>
      <c r="L161" s="10">
        <f t="shared" si="20"/>
        <v>0.10353789864904826</v>
      </c>
      <c r="M161" s="10">
        <f t="shared" si="20"/>
        <v>0.12193875768314415</v>
      </c>
    </row>
    <row r="162" spans="1:13" ht="15" customHeight="1" x14ac:dyDescent="0.2">
      <c r="A162" s="8">
        <v>150</v>
      </c>
      <c r="B162" s="9">
        <f t="shared" ref="B162:F171" si="24">$Z$85/(1+($Z$86*($Z$46^($Z$42*$Z$46^(($Z$43*$D$5)+($Z$44*B$10)+($Z$45*$D$5*B$10))*$Z$87*($A162/100)))))</f>
        <v>8.657583112854874E-8</v>
      </c>
      <c r="C162" s="9">
        <f t="shared" si="24"/>
        <v>9.5620761377655268E-6</v>
      </c>
      <c r="D162" s="9">
        <f t="shared" si="24"/>
        <v>3.005969631048954E-4</v>
      </c>
      <c r="E162" s="9">
        <f t="shared" si="24"/>
        <v>3.7538512652780325E-3</v>
      </c>
      <c r="F162" s="9">
        <f t="shared" si="24"/>
        <v>2.3578247647894967E-2</v>
      </c>
      <c r="H162" s="8">
        <v>150</v>
      </c>
      <c r="I162" s="9">
        <f t="shared" si="20"/>
        <v>0.10000007791824803</v>
      </c>
      <c r="J162" s="9">
        <f t="shared" si="20"/>
        <v>0.10000860586852399</v>
      </c>
      <c r="K162" s="9">
        <f t="shared" si="20"/>
        <v>0.10027053726679441</v>
      </c>
      <c r="L162" s="9">
        <f t="shared" si="20"/>
        <v>0.10337846613875024</v>
      </c>
      <c r="M162" s="9">
        <f t="shared" si="20"/>
        <v>0.12122042288310547</v>
      </c>
    </row>
    <row r="163" spans="1:13" ht="15" customHeight="1" x14ac:dyDescent="0.2">
      <c r="A163" s="2">
        <v>151</v>
      </c>
      <c r="B163" s="10">
        <f t="shared" si="24"/>
        <v>7.6982440469999195E-8</v>
      </c>
      <c r="C163" s="10">
        <f t="shared" si="24"/>
        <v>8.773411730608177E-6</v>
      </c>
      <c r="D163" s="10">
        <f t="shared" si="24"/>
        <v>2.8222148812186534E-4</v>
      </c>
      <c r="E163" s="10">
        <f t="shared" si="24"/>
        <v>3.5846657354167673E-3</v>
      </c>
      <c r="F163" s="10">
        <f t="shared" si="24"/>
        <v>2.280578118196824E-2</v>
      </c>
      <c r="H163" s="2">
        <v>151</v>
      </c>
      <c r="I163" s="10">
        <f t="shared" si="20"/>
        <v>0.10000006928419643</v>
      </c>
      <c r="J163" s="10">
        <f t="shared" si="20"/>
        <v>0.10000789607055756</v>
      </c>
      <c r="K163" s="10">
        <f t="shared" si="20"/>
        <v>0.10025399933930969</v>
      </c>
      <c r="L163" s="10">
        <f t="shared" si="20"/>
        <v>0.1032261991618751</v>
      </c>
      <c r="M163" s="10">
        <f t="shared" si="20"/>
        <v>0.12052520306377143</v>
      </c>
    </row>
    <row r="164" spans="1:13" ht="15" customHeight="1" x14ac:dyDescent="0.2">
      <c r="A164" s="8">
        <v>152</v>
      </c>
      <c r="B164" s="9">
        <f t="shared" si="24"/>
        <v>6.8452084823117644E-8</v>
      </c>
      <c r="C164" s="9">
        <f t="shared" si="24"/>
        <v>8.0497946859380234E-6</v>
      </c>
      <c r="D164" s="9">
        <f t="shared" si="24"/>
        <v>2.6496908400766502E-4</v>
      </c>
      <c r="E164" s="9">
        <f t="shared" si="24"/>
        <v>3.4230859549119544E-3</v>
      </c>
      <c r="F164" s="9">
        <f t="shared" si="24"/>
        <v>2.2058200622217864E-2</v>
      </c>
      <c r="H164" s="8">
        <v>152</v>
      </c>
      <c r="I164" s="9">
        <f t="shared" si="20"/>
        <v>0.10000006160687634</v>
      </c>
      <c r="J164" s="9">
        <f t="shared" si="20"/>
        <v>0.10000724481521735</v>
      </c>
      <c r="K164" s="9">
        <f t="shared" si="20"/>
        <v>0.1002384721756069</v>
      </c>
      <c r="L164" s="9">
        <f t="shared" si="20"/>
        <v>0.10308077735942077</v>
      </c>
      <c r="M164" s="9">
        <f t="shared" si="20"/>
        <v>0.11985238055999609</v>
      </c>
    </row>
    <row r="165" spans="1:13" ht="15" customHeight="1" x14ac:dyDescent="0.2">
      <c r="A165" s="2">
        <v>153</v>
      </c>
      <c r="B165" s="10">
        <f t="shared" si="24"/>
        <v>6.0866970243318931E-8</v>
      </c>
      <c r="C165" s="10">
        <f t="shared" si="24"/>
        <v>7.3858600971158685E-6</v>
      </c>
      <c r="D165" s="10">
        <f t="shared" si="24"/>
        <v>2.4877113718038951E-4</v>
      </c>
      <c r="E165" s="10">
        <f t="shared" si="24"/>
        <v>3.2687717180554256E-3</v>
      </c>
      <c r="F165" s="10">
        <f t="shared" si="24"/>
        <v>2.1334731444136182E-2</v>
      </c>
      <c r="H165" s="2">
        <v>153</v>
      </c>
      <c r="I165" s="10">
        <f t="shared" si="20"/>
        <v>0.10000005478027323</v>
      </c>
      <c r="J165" s="10">
        <f t="shared" si="20"/>
        <v>0.10000664727408741</v>
      </c>
      <c r="K165" s="10">
        <f t="shared" si="20"/>
        <v>0.10022389402346235</v>
      </c>
      <c r="L165" s="10">
        <f t="shared" si="20"/>
        <v>0.10294189454624988</v>
      </c>
      <c r="M165" s="10">
        <f t="shared" si="20"/>
        <v>0.11920125829972257</v>
      </c>
    </row>
    <row r="166" spans="1:13" ht="15" customHeight="1" x14ac:dyDescent="0.2">
      <c r="A166" s="8">
        <v>154</v>
      </c>
      <c r="B166" s="9">
        <f t="shared" si="24"/>
        <v>5.4122355423714471E-8</v>
      </c>
      <c r="C166" s="9">
        <f t="shared" si="24"/>
        <v>6.7766855288052224E-6</v>
      </c>
      <c r="D166" s="9">
        <f t="shared" si="24"/>
        <v>2.3356322287570625E-4</v>
      </c>
      <c r="E166" s="9">
        <f t="shared" si="24"/>
        <v>3.1213978856985216E-3</v>
      </c>
      <c r="F166" s="9">
        <f t="shared" si="24"/>
        <v>2.0634621470607246E-2</v>
      </c>
      <c r="H166" s="8">
        <v>154</v>
      </c>
      <c r="I166" s="9">
        <f t="shared" si="20"/>
        <v>0.10000004871011989</v>
      </c>
      <c r="J166" s="9">
        <f t="shared" si="20"/>
        <v>0.10000609901697594</v>
      </c>
      <c r="K166" s="9">
        <f t="shared" si="20"/>
        <v>0.10021020690058814</v>
      </c>
      <c r="L166" s="9">
        <f t="shared" si="20"/>
        <v>0.10280925809712868</v>
      </c>
      <c r="M166" s="9">
        <f t="shared" si="20"/>
        <v>0.11857115932354653</v>
      </c>
    </row>
    <row r="167" spans="1:13" ht="15" customHeight="1" x14ac:dyDescent="0.2">
      <c r="A167" s="2">
        <v>155</v>
      </c>
      <c r="B167" s="10">
        <f t="shared" si="24"/>
        <v>4.8125105344935539E-8</v>
      </c>
      <c r="C167" s="10">
        <f t="shared" si="24"/>
        <v>6.2177545256366927E-6</v>
      </c>
      <c r="D167" s="10">
        <f t="shared" si="24"/>
        <v>2.1928484978990133E-4</v>
      </c>
      <c r="E167" s="10">
        <f t="shared" si="24"/>
        <v>2.9806537313263278E-3</v>
      </c>
      <c r="F167" s="10">
        <f t="shared" si="24"/>
        <v>1.9957140342128681E-2</v>
      </c>
      <c r="H167" s="2">
        <v>155</v>
      </c>
      <c r="I167" s="10">
        <f t="shared" si="20"/>
        <v>0.10000004331259482</v>
      </c>
      <c r="J167" s="10">
        <f t="shared" si="20"/>
        <v>0.10000559597907308</v>
      </c>
      <c r="K167" s="10">
        <f t="shared" si="20"/>
        <v>0.10019735636481092</v>
      </c>
      <c r="L167" s="10">
        <f t="shared" si="20"/>
        <v>0.1026825883581937</v>
      </c>
      <c r="M167" s="10">
        <f t="shared" si="20"/>
        <v>0.11796142630791581</v>
      </c>
    </row>
    <row r="168" spans="1:13" ht="15" customHeight="1" x14ac:dyDescent="0.2">
      <c r="A168" s="8">
        <v>156</v>
      </c>
      <c r="B168" s="9">
        <f t="shared" si="24"/>
        <v>4.2792405193520734E-8</v>
      </c>
      <c r="C168" s="9">
        <f t="shared" si="24"/>
        <v>5.7049231301294597E-6</v>
      </c>
      <c r="D168" s="9">
        <f t="shared" si="24"/>
        <v>2.0587922024626576E-4</v>
      </c>
      <c r="E168" s="9">
        <f t="shared" si="24"/>
        <v>2.8462423143317513E-3</v>
      </c>
      <c r="F168" s="9">
        <f t="shared" si="24"/>
        <v>1.9301578991725521E-2</v>
      </c>
      <c r="H168" s="8">
        <v>156</v>
      </c>
      <c r="I168" s="9">
        <f t="shared" si="20"/>
        <v>0.10000003851316468</v>
      </c>
      <c r="J168" s="9">
        <f t="shared" si="20"/>
        <v>0.10000513443081713</v>
      </c>
      <c r="K168" s="9">
        <f t="shared" si="20"/>
        <v>0.10018529129822165</v>
      </c>
      <c r="L168" s="9">
        <f t="shared" si="20"/>
        <v>0.10256161808289858</v>
      </c>
      <c r="M168" s="9">
        <f t="shared" si="20"/>
        <v>0.11737142109255297</v>
      </c>
    </row>
    <row r="169" spans="1:13" ht="15" customHeight="1" x14ac:dyDescent="0.2">
      <c r="A169" s="2">
        <v>157</v>
      </c>
      <c r="B169" s="10">
        <f t="shared" si="24"/>
        <v>3.8050616789692401E-8</v>
      </c>
      <c r="C169" s="10">
        <f t="shared" si="24"/>
        <v>5.2343891617505442E-6</v>
      </c>
      <c r="D169" s="10">
        <f t="shared" si="24"/>
        <v>1.9329300494633526E-4</v>
      </c>
      <c r="E169" s="10">
        <f t="shared" si="24"/>
        <v>2.7178798794643484E-3</v>
      </c>
      <c r="F169" s="10">
        <f t="shared" si="24"/>
        <v>1.8667249125145918E-2</v>
      </c>
      <c r="H169" s="2">
        <v>157</v>
      </c>
      <c r="I169" s="10">
        <f t="shared" si="20"/>
        <v>0.10000003424555512</v>
      </c>
      <c r="J169" s="10">
        <f t="shared" si="20"/>
        <v>0.10000471095024559</v>
      </c>
      <c r="K169" s="10">
        <f t="shared" si="20"/>
        <v>0.10017396370445171</v>
      </c>
      <c r="L169" s="10">
        <f t="shared" si="20"/>
        <v>0.10244609189151792</v>
      </c>
      <c r="M169" s="10">
        <f t="shared" si="20"/>
        <v>0.11680052421263133</v>
      </c>
    </row>
    <row r="170" spans="1:13" ht="15" customHeight="1" x14ac:dyDescent="0.2">
      <c r="A170" s="8">
        <v>158</v>
      </c>
      <c r="B170" s="9">
        <f t="shared" si="24"/>
        <v>3.3834261733221482E-8</v>
      </c>
      <c r="C170" s="9">
        <f t="shared" si="24"/>
        <v>4.8026640294433578E-6</v>
      </c>
      <c r="D170" s="9">
        <f t="shared" si="24"/>
        <v>1.814761314235968E-4</v>
      </c>
      <c r="E170" s="9">
        <f t="shared" si="24"/>
        <v>2.5952952814575496E-3</v>
      </c>
      <c r="F170" s="9">
        <f t="shared" si="24"/>
        <v>1.8053482706869219E-2</v>
      </c>
      <c r="H170" s="8">
        <v>158</v>
      </c>
      <c r="I170" s="9">
        <f t="shared" si="20"/>
        <v>0.10000003045083557</v>
      </c>
      <c r="J170" s="9">
        <f t="shared" si="20"/>
        <v>0.10000432239762651</v>
      </c>
      <c r="K170" s="9">
        <f t="shared" si="20"/>
        <v>0.10016332851828125</v>
      </c>
      <c r="L170" s="9">
        <f t="shared" si="20"/>
        <v>0.1023357657533118</v>
      </c>
      <c r="M170" s="9">
        <f t="shared" si="20"/>
        <v>0.1162481344361823</v>
      </c>
    </row>
    <row r="171" spans="1:13" ht="15" customHeight="1" x14ac:dyDescent="0.2">
      <c r="A171" s="2">
        <v>159</v>
      </c>
      <c r="B171" s="10">
        <f t="shared" si="24"/>
        <v>3.0085117225891116E-8</v>
      </c>
      <c r="C171" s="10">
        <f t="shared" si="24"/>
        <v>4.4065468687251325E-6</v>
      </c>
      <c r="D171" s="10">
        <f t="shared" si="24"/>
        <v>1.7038158537013249E-4</v>
      </c>
      <c r="E171" s="10">
        <f t="shared" si="24"/>
        <v>2.4782294338669846E-3</v>
      </c>
      <c r="F171" s="10">
        <f t="shared" si="24"/>
        <v>1.7459631452400957E-2</v>
      </c>
      <c r="H171" s="2">
        <v>159</v>
      </c>
      <c r="I171" s="10">
        <f t="shared" si="20"/>
        <v>0.1000000270766055</v>
      </c>
      <c r="J171" s="10">
        <f t="shared" si="20"/>
        <v>0.10000396589218186</v>
      </c>
      <c r="K171" s="10">
        <f t="shared" si="20"/>
        <v>0.10015334342683313</v>
      </c>
      <c r="L171" s="10">
        <f t="shared" si="20"/>
        <v>0.10223040649048029</v>
      </c>
      <c r="M171" s="10">
        <f t="shared" si="20"/>
        <v>0.11571366830716087</v>
      </c>
    </row>
    <row r="172" spans="1:13" ht="15" customHeight="1" x14ac:dyDescent="0.2">
      <c r="A172" s="8">
        <v>160</v>
      </c>
      <c r="B172" s="9">
        <f t="shared" ref="B172:F181" si="25">$Z$85/(1+($Z$86*($Z$46^($Z$42*$Z$46^(($Z$43*$D$5)+($Z$44*B$10)+($Z$45*$D$5*B$10))*$Z$87*($A172/100)))))</f>
        <v>2.6751412084985265E-8</v>
      </c>
      <c r="C172" s="9">
        <f t="shared" si="25"/>
        <v>4.0431008116728304E-6</v>
      </c>
      <c r="D172" s="9">
        <f t="shared" si="25"/>
        <v>1.599652240564079E-4</v>
      </c>
      <c r="E172" s="9">
        <f t="shared" si="25"/>
        <v>2.3664347811814595E-3</v>
      </c>
      <c r="F172" s="9">
        <f t="shared" si="25"/>
        <v>1.6885066327278472E-2</v>
      </c>
      <c r="H172" s="8">
        <v>160</v>
      </c>
      <c r="I172" s="9">
        <f t="shared" si="20"/>
        <v>0.10000002407627089</v>
      </c>
      <c r="J172" s="9">
        <f t="shared" si="20"/>
        <v>0.10000363879073051</v>
      </c>
      <c r="K172" s="9">
        <f t="shared" si="20"/>
        <v>0.10014396870165078</v>
      </c>
      <c r="L172" s="9">
        <f t="shared" si="20"/>
        <v>0.10212979130306332</v>
      </c>
      <c r="M172" s="9">
        <f t="shared" si="20"/>
        <v>0.11519655969455063</v>
      </c>
    </row>
    <row r="173" spans="1:13" ht="15" customHeight="1" x14ac:dyDescent="0.2">
      <c r="A173" s="2">
        <v>161</v>
      </c>
      <c r="B173" s="10">
        <f t="shared" si="25"/>
        <v>2.378711184574361E-8</v>
      </c>
      <c r="C173" s="10">
        <f t="shared" si="25"/>
        <v>3.7096312139200142E-6</v>
      </c>
      <c r="D173" s="10">
        <f t="shared" si="25"/>
        <v>1.5018560111122351E-4</v>
      </c>
      <c r="E173" s="10">
        <f t="shared" si="25"/>
        <v>2.259674793297267E-3</v>
      </c>
      <c r="F173" s="10">
        <f t="shared" si="25"/>
        <v>1.6329177053161243E-2</v>
      </c>
      <c r="H173" s="2">
        <v>161</v>
      </c>
      <c r="I173" s="10">
        <f t="shared" si="20"/>
        <v>0.10000002140840067</v>
      </c>
      <c r="J173" s="10">
        <f t="shared" si="20"/>
        <v>0.10000333866809254</v>
      </c>
      <c r="K173" s="10">
        <f t="shared" si="20"/>
        <v>0.1001351670410001</v>
      </c>
      <c r="L173" s="10">
        <f t="shared" si="20"/>
        <v>0.10203370731396755</v>
      </c>
      <c r="M173" s="10">
        <f t="shared" si="20"/>
        <v>0.11469625934784512</v>
      </c>
    </row>
    <row r="174" spans="1:13" ht="15" customHeight="1" x14ac:dyDescent="0.2">
      <c r="A174" s="8">
        <v>162</v>
      </c>
      <c r="B174" s="9">
        <f t="shared" si="25"/>
        <v>2.1151283080926186E-8</v>
      </c>
      <c r="C174" s="9">
        <f t="shared" si="25"/>
        <v>3.4036656772861549E-6</v>
      </c>
      <c r="D174" s="9">
        <f t="shared" si="25"/>
        <v>1.410038019729088E-4</v>
      </c>
      <c r="E174" s="9">
        <f t="shared" si="25"/>
        <v>2.1577234814751456E-3</v>
      </c>
      <c r="F174" s="9">
        <f t="shared" si="25"/>
        <v>1.5791371621335929E-2</v>
      </c>
      <c r="H174" s="8">
        <v>162</v>
      </c>
      <c r="I174" s="9">
        <f t="shared" si="20"/>
        <v>0.10000001903615478</v>
      </c>
      <c r="J174" s="9">
        <f t="shared" si="20"/>
        <v>0.10000306329910956</v>
      </c>
      <c r="K174" s="9">
        <f t="shared" si="20"/>
        <v>0.10012690342177562</v>
      </c>
      <c r="L174" s="9">
        <f t="shared" si="20"/>
        <v>0.10194195113332764</v>
      </c>
      <c r="M174" s="9">
        <f t="shared" si="20"/>
        <v>0.11421223445920234</v>
      </c>
    </row>
    <row r="175" spans="1:13" ht="15" customHeight="1" x14ac:dyDescent="0.2">
      <c r="A175" s="2">
        <v>163</v>
      </c>
      <c r="B175" s="10">
        <f t="shared" si="25"/>
        <v>1.8807528159522711E-8</v>
      </c>
      <c r="C175" s="10">
        <f t="shared" si="25"/>
        <v>3.1229357199654861E-6</v>
      </c>
      <c r="D175" s="10">
        <f t="shared" si="25"/>
        <v>1.3238328936428408E-4</v>
      </c>
      <c r="E175" s="10">
        <f t="shared" si="25"/>
        <v>2.0603649349278789E-3</v>
      </c>
      <c r="F175" s="10">
        <f t="shared" si="25"/>
        <v>1.5271075813922895E-2</v>
      </c>
      <c r="H175" s="2">
        <v>163</v>
      </c>
      <c r="I175" s="10">
        <f t="shared" si="20"/>
        <v>0.10000001692677535</v>
      </c>
      <c r="J175" s="10">
        <f t="shared" si="20"/>
        <v>0.10000281064214797</v>
      </c>
      <c r="K175" s="10">
        <f t="shared" si="20"/>
        <v>0.10011914496042786</v>
      </c>
      <c r="L175" s="10">
        <f t="shared" si="20"/>
        <v>0.10185432844143509</v>
      </c>
      <c r="M175" s="10">
        <f t="shared" si="20"/>
        <v>0.11374396823253061</v>
      </c>
    </row>
    <row r="176" spans="1:13" ht="15" customHeight="1" x14ac:dyDescent="0.2">
      <c r="A176" s="8">
        <v>164</v>
      </c>
      <c r="B176" s="9">
        <f t="shared" si="25"/>
        <v>1.6723482639314163E-8</v>
      </c>
      <c r="C176" s="9">
        <f t="shared" si="25"/>
        <v>2.8653599584102519E-6</v>
      </c>
      <c r="D176" s="9">
        <f t="shared" si="25"/>
        <v>1.2428975818291971E-4</v>
      </c>
      <c r="E176" s="9">
        <f t="shared" si="25"/>
        <v>1.9673928772146526E-3</v>
      </c>
      <c r="F176" s="9">
        <f t="shared" si="25"/>
        <v>1.4767732733032697E-2</v>
      </c>
      <c r="H176" s="8">
        <v>164</v>
      </c>
      <c r="I176" s="9">
        <f t="shared" si="20"/>
        <v>0.10000001505113439</v>
      </c>
      <c r="J176" s="9">
        <f t="shared" si="20"/>
        <v>0.10000257882396257</v>
      </c>
      <c r="K176" s="9">
        <f t="shared" si="20"/>
        <v>0.10011186078236463</v>
      </c>
      <c r="L176" s="9">
        <f t="shared" si="20"/>
        <v>0.10177065358949319</v>
      </c>
      <c r="M176" s="9">
        <f t="shared" si="20"/>
        <v>0.11329095945972943</v>
      </c>
    </row>
    <row r="177" spans="1:13" ht="15" customHeight="1" x14ac:dyDescent="0.2">
      <c r="A177" s="2">
        <v>165</v>
      </c>
      <c r="B177" s="10">
        <f t="shared" si="25"/>
        <v>1.4870368352893915E-8</v>
      </c>
      <c r="C177" s="10">
        <f t="shared" si="25"/>
        <v>2.6290286762460618E-6</v>
      </c>
      <c r="D177" s="10">
        <f t="shared" si="25"/>
        <v>1.1669099923489594E-4</v>
      </c>
      <c r="E177" s="10">
        <f t="shared" si="25"/>
        <v>1.8786102416461657E-3</v>
      </c>
      <c r="F177" s="10">
        <f t="shared" si="25"/>
        <v>1.4280802338083856E-2</v>
      </c>
      <c r="H177" s="2">
        <v>165</v>
      </c>
      <c r="I177" s="10">
        <f t="shared" si="20"/>
        <v>0.10000001338333152</v>
      </c>
      <c r="J177" s="10">
        <f t="shared" si="20"/>
        <v>0.10000236612580862</v>
      </c>
      <c r="K177" s="10">
        <f t="shared" si="20"/>
        <v>0.10010502189931141</v>
      </c>
      <c r="L177" s="10">
        <f t="shared" si="20"/>
        <v>0.10169074921748156</v>
      </c>
      <c r="M177" s="10">
        <f t="shared" si="20"/>
        <v>0.11285272210427548</v>
      </c>
    </row>
    <row r="178" spans="1:13" ht="15" customHeight="1" x14ac:dyDescent="0.2">
      <c r="A178" s="8">
        <v>166</v>
      </c>
      <c r="B178" s="9">
        <f t="shared" si="25"/>
        <v>1.3222596015810013E-8</v>
      </c>
      <c r="C178" s="9">
        <f t="shared" si="25"/>
        <v>2.4121896658352703E-6</v>
      </c>
      <c r="D178" s="9">
        <f t="shared" si="25"/>
        <v>1.0955677127477425E-4</v>
      </c>
      <c r="E178" s="9">
        <f t="shared" si="25"/>
        <v>1.7938287649318595E-3</v>
      </c>
      <c r="F178" s="9">
        <f t="shared" si="25"/>
        <v>1.3809760991459811E-2</v>
      </c>
      <c r="H178" s="8">
        <v>166</v>
      </c>
      <c r="I178" s="9">
        <f t="shared" ref="I178:M212" si="26">$I$6+((1-$I$6)*B178)</f>
        <v>0.10000001190033642</v>
      </c>
      <c r="J178" s="9">
        <f t="shared" si="26"/>
        <v>0.10000217097069926</v>
      </c>
      <c r="K178" s="9">
        <f t="shared" si="26"/>
        <v>0.1000986010941473</v>
      </c>
      <c r="L178" s="9">
        <f t="shared" si="26"/>
        <v>0.10161444588843868</v>
      </c>
      <c r="M178" s="9">
        <f t="shared" si="26"/>
        <v>0.11242878489231384</v>
      </c>
    </row>
    <row r="179" spans="1:13" ht="15" customHeight="1" x14ac:dyDescent="0.2">
      <c r="A179" s="2">
        <v>167</v>
      </c>
      <c r="B179" s="10">
        <f t="shared" si="25"/>
        <v>1.1757411869330588E-8</v>
      </c>
      <c r="C179" s="10">
        <f t="shared" si="25"/>
        <v>2.2132352375362033E-6</v>
      </c>
      <c r="D179" s="10">
        <f t="shared" si="25"/>
        <v>1.0285868084693129E-4</v>
      </c>
      <c r="E179" s="10">
        <f t="shared" si="25"/>
        <v>1.712868598327475E-3</v>
      </c>
      <c r="F179" s="10">
        <f t="shared" si="25"/>
        <v>1.3354101012651194E-2</v>
      </c>
      <c r="H179" s="2">
        <v>167</v>
      </c>
      <c r="I179" s="10">
        <f t="shared" si="26"/>
        <v>0.10000001058167068</v>
      </c>
      <c r="J179" s="10">
        <f t="shared" si="26"/>
        <v>0.10000199191171379</v>
      </c>
      <c r="K179" s="10">
        <f t="shared" si="26"/>
        <v>0.10009257281276224</v>
      </c>
      <c r="L179" s="10">
        <f t="shared" si="26"/>
        <v>0.10154158173849473</v>
      </c>
      <c r="M179" s="10">
        <f t="shared" si="26"/>
        <v>0.11201869091138608</v>
      </c>
    </row>
    <row r="180" spans="1:13" ht="15" customHeight="1" x14ac:dyDescent="0.2">
      <c r="A180" s="8">
        <v>168</v>
      </c>
      <c r="B180" s="9">
        <f t="shared" si="25"/>
        <v>1.0454583478398509E-8</v>
      </c>
      <c r="C180" s="9">
        <f t="shared" si="25"/>
        <v>2.0306903003601434E-6</v>
      </c>
      <c r="D180" s="9">
        <f t="shared" si="25"/>
        <v>9.6570069453923575E-5</v>
      </c>
      <c r="E180" s="9">
        <f t="shared" si="25"/>
        <v>1.6355579355675479E-3</v>
      </c>
      <c r="F180" s="9">
        <f t="shared" si="25"/>
        <v>1.2913330241001251E-2</v>
      </c>
      <c r="H180" s="8">
        <v>168</v>
      </c>
      <c r="I180" s="9">
        <f t="shared" si="26"/>
        <v>0.10000000940912514</v>
      </c>
      <c r="J180" s="9">
        <f t="shared" si="26"/>
        <v>0.10000182762127033</v>
      </c>
      <c r="K180" s="9">
        <f t="shared" si="26"/>
        <v>0.10008691306250854</v>
      </c>
      <c r="L180" s="9">
        <f t="shared" si="26"/>
        <v>0.1014720021420108</v>
      </c>
      <c r="M180" s="9">
        <f t="shared" si="26"/>
        <v>0.11162199721690114</v>
      </c>
    </row>
    <row r="181" spans="1:13" ht="15" customHeight="1" x14ac:dyDescent="0.2">
      <c r="A181" s="2">
        <v>169</v>
      </c>
      <c r="B181" s="10">
        <f t="shared" si="25"/>
        <v>9.2961203460264481E-9</v>
      </c>
      <c r="C181" s="10">
        <f t="shared" si="25"/>
        <v>1.8632014256683573E-6</v>
      </c>
      <c r="D181" s="10">
        <f t="shared" si="25"/>
        <v>9.0665907606231924E-5</v>
      </c>
      <c r="E181" s="10">
        <f t="shared" si="25"/>
        <v>1.5617326568931743E-3</v>
      </c>
      <c r="F181" s="10">
        <f t="shared" si="25"/>
        <v>1.2486971607144378E-2</v>
      </c>
      <c r="H181" s="2">
        <v>169</v>
      </c>
      <c r="I181" s="10">
        <f t="shared" si="26"/>
        <v>0.10000000836650831</v>
      </c>
      <c r="J181" s="10">
        <f t="shared" si="26"/>
        <v>0.10000167688128311</v>
      </c>
      <c r="K181" s="10">
        <f t="shared" si="26"/>
        <v>0.10008159931684561</v>
      </c>
      <c r="L181" s="10">
        <f t="shared" si="26"/>
        <v>0.10140555939120387</v>
      </c>
      <c r="M181" s="10">
        <f t="shared" si="26"/>
        <v>0.11123827444642995</v>
      </c>
    </row>
    <row r="182" spans="1:13" ht="15" customHeight="1" x14ac:dyDescent="0.2">
      <c r="A182" s="8">
        <v>170</v>
      </c>
      <c r="B182" s="9">
        <f t="shared" ref="B182:F191" si="27">$Z$85/(1+($Z$86*($Z$46^($Z$42*$Z$46^(($Z$43*$D$5)+($Z$44*B$10)+($Z$45*$D$5*B$10))*$Z$87*($A182/100)))))</f>
        <v>8.2660254861550439E-9</v>
      </c>
      <c r="C182" s="9">
        <f t="shared" si="27"/>
        <v>1.7095268128378761E-6</v>
      </c>
      <c r="D182" s="9">
        <f t="shared" si="27"/>
        <v>8.512269533470716E-5</v>
      </c>
      <c r="E182" s="9">
        <f t="shared" si="27"/>
        <v>1.4912359885105616E-3</v>
      </c>
      <c r="F182" s="9">
        <f t="shared" si="27"/>
        <v>1.2074562713204173E-2</v>
      </c>
      <c r="H182" s="8">
        <v>170</v>
      </c>
      <c r="I182" s="9">
        <f t="shared" si="26"/>
        <v>0.10000000743942294</v>
      </c>
      <c r="J182" s="9">
        <f t="shared" si="26"/>
        <v>0.10000153857413156</v>
      </c>
      <c r="K182" s="9">
        <f t="shared" si="26"/>
        <v>0.10007661042580124</v>
      </c>
      <c r="L182" s="9">
        <f t="shared" si="26"/>
        <v>0.10134211238965951</v>
      </c>
      <c r="M182" s="9">
        <f t="shared" si="26"/>
        <v>0.11086710644188376</v>
      </c>
    </row>
    <row r="183" spans="1:13" ht="15" customHeight="1" x14ac:dyDescent="0.2">
      <c r="A183" s="2">
        <v>171</v>
      </c>
      <c r="B183" s="10">
        <f t="shared" si="27"/>
        <v>7.3500745244961244E-9</v>
      </c>
      <c r="C183" s="10">
        <f t="shared" si="27"/>
        <v>1.56852708250967E-6</v>
      </c>
      <c r="D183" s="10">
        <f t="shared" si="27"/>
        <v>7.9918368772393837E-5</v>
      </c>
      <c r="E183" s="10">
        <f t="shared" si="27"/>
        <v>1.4239181768404417E-3</v>
      </c>
      <c r="F183" s="10">
        <f t="shared" si="27"/>
        <v>1.1675655421793694E-2</v>
      </c>
      <c r="H183" s="2">
        <v>171</v>
      </c>
      <c r="I183" s="10">
        <f t="shared" si="26"/>
        <v>0.10000000661506708</v>
      </c>
      <c r="J183" s="10">
        <f t="shared" si="26"/>
        <v>0.10000141167437426</v>
      </c>
      <c r="K183" s="10">
        <f t="shared" si="26"/>
        <v>0.10007192653189516</v>
      </c>
      <c r="L183" s="10">
        <f t="shared" si="26"/>
        <v>0.10128152635915641</v>
      </c>
      <c r="M183" s="10">
        <f t="shared" si="26"/>
        <v>0.11050808987961433</v>
      </c>
    </row>
    <row r="184" spans="1:13" ht="15" customHeight="1" x14ac:dyDescent="0.2">
      <c r="A184" s="8">
        <v>172</v>
      </c>
      <c r="B184" s="9">
        <f t="shared" si="27"/>
        <v>6.5356192770109832E-9</v>
      </c>
      <c r="C184" s="9">
        <f t="shared" si="27"/>
        <v>1.4391568291673508E-6</v>
      </c>
      <c r="D184" s="9">
        <f t="shared" si="27"/>
        <v>7.5032212436240835E-5</v>
      </c>
      <c r="E184" s="9">
        <f t="shared" si="27"/>
        <v>1.3596361769423427E-3</v>
      </c>
      <c r="F184" s="9">
        <f t="shared" si="27"/>
        <v>1.1289815453840486E-2</v>
      </c>
      <c r="H184" s="8">
        <v>172</v>
      </c>
      <c r="I184" s="9">
        <f t="shared" si="26"/>
        <v>0.10000000588205736</v>
      </c>
      <c r="J184" s="9">
        <f t="shared" si="26"/>
        <v>0.10000129524114626</v>
      </c>
      <c r="K184" s="9">
        <f t="shared" si="26"/>
        <v>0.10006752899119262</v>
      </c>
      <c r="L184" s="9">
        <f t="shared" si="26"/>
        <v>0.10122367255924812</v>
      </c>
      <c r="M184" s="9">
        <f t="shared" si="26"/>
        <v>0.11016083390845645</v>
      </c>
    </row>
    <row r="185" spans="1:13" ht="15" customHeight="1" x14ac:dyDescent="0.2">
      <c r="A185" s="2">
        <v>173</v>
      </c>
      <c r="B185" s="10">
        <f t="shared" si="27"/>
        <v>5.8114130936796156E-9</v>
      </c>
      <c r="C185" s="10">
        <f t="shared" si="27"/>
        <v>1.3204568704226205E-6</v>
      </c>
      <c r="D185" s="10">
        <f t="shared" si="27"/>
        <v>7.0444776861608969E-5</v>
      </c>
      <c r="E185" s="10">
        <f t="shared" si="27"/>
        <v>1.2982533545209611E-3</v>
      </c>
      <c r="F185" s="10">
        <f t="shared" si="27"/>
        <v>1.0916621995239125E-2</v>
      </c>
      <c r="H185" s="2">
        <v>173</v>
      </c>
      <c r="I185" s="10">
        <f t="shared" si="26"/>
        <v>0.10000000523027179</v>
      </c>
      <c r="J185" s="10">
        <f t="shared" si="26"/>
        <v>0.10000118841118338</v>
      </c>
      <c r="K185" s="10">
        <f t="shared" si="26"/>
        <v>0.10006340029917546</v>
      </c>
      <c r="L185" s="10">
        <f t="shared" si="26"/>
        <v>0.10116842801906888</v>
      </c>
      <c r="M185" s="10">
        <f t="shared" si="26"/>
        <v>0.10982495979571522</v>
      </c>
    </row>
    <row r="186" spans="1:13" ht="15" customHeight="1" x14ac:dyDescent="0.2">
      <c r="A186" s="8">
        <v>174</v>
      </c>
      <c r="B186" s="9">
        <f t="shared" si="27"/>
        <v>5.1674555557688516E-9</v>
      </c>
      <c r="C186" s="9">
        <f t="shared" si="27"/>
        <v>1.2115471355483102E-6</v>
      </c>
      <c r="D186" s="9">
        <f t="shared" si="27"/>
        <v>6.6137801263538003E-5</v>
      </c>
      <c r="E186" s="9">
        <f t="shared" si="27"/>
        <v>1.2396392009445232E-3</v>
      </c>
      <c r="F186" s="9">
        <f t="shared" si="27"/>
        <v>1.0555667312317153E-2</v>
      </c>
      <c r="H186" s="8">
        <v>174</v>
      </c>
      <c r="I186" s="9">
        <f t="shared" si="26"/>
        <v>0.10000000465071</v>
      </c>
      <c r="J186" s="9">
        <f t="shared" si="26"/>
        <v>0.100001090392422</v>
      </c>
      <c r="K186" s="9">
        <f t="shared" si="26"/>
        <v>0.10005952402113719</v>
      </c>
      <c r="L186" s="9">
        <f t="shared" si="26"/>
        <v>0.10111567528085008</v>
      </c>
      <c r="M186" s="9">
        <f t="shared" si="26"/>
        <v>0.10950010058108545</v>
      </c>
    </row>
    <row r="187" spans="1:13" ht="15" customHeight="1" x14ac:dyDescent="0.2">
      <c r="A187" s="2">
        <v>175</v>
      </c>
      <c r="B187" s="10">
        <f t="shared" si="27"/>
        <v>4.5948543820562289E-9</v>
      </c>
      <c r="C187" s="10">
        <f t="shared" si="27"/>
        <v>1.1116201405380659E-6</v>
      </c>
      <c r="D187" s="10">
        <f t="shared" si="27"/>
        <v>6.2094140918527165E-5</v>
      </c>
      <c r="E187" s="10">
        <f t="shared" si="27"/>
        <v>1.1836690607269268E-3</v>
      </c>
      <c r="F187" s="10">
        <f t="shared" si="27"/>
        <v>1.0206556376083685E-2</v>
      </c>
      <c r="H187" s="2">
        <v>175</v>
      </c>
      <c r="I187" s="10">
        <f t="shared" si="26"/>
        <v>0.10000000413536896</v>
      </c>
      <c r="J187" s="10">
        <f t="shared" si="26"/>
        <v>0.10000100045812649</v>
      </c>
      <c r="K187" s="10">
        <f t="shared" si="26"/>
        <v>0.10005588472682668</v>
      </c>
      <c r="L187" s="10">
        <f t="shared" si="26"/>
        <v>0.10106530215465424</v>
      </c>
      <c r="M187" s="10">
        <f t="shared" si="26"/>
        <v>0.10918590073847532</v>
      </c>
    </row>
    <row r="188" spans="1:13" ht="15" customHeight="1" x14ac:dyDescent="0.2">
      <c r="A188" s="8">
        <v>176</v>
      </c>
      <c r="B188" s="9">
        <f t="shared" si="27"/>
        <v>4.0857026371011032E-9</v>
      </c>
      <c r="C188" s="9">
        <f t="shared" si="27"/>
        <v>1.0199350013197513E-6</v>
      </c>
      <c r="D188" s="9">
        <f t="shared" si="27"/>
        <v>5.8297698979172835E-5</v>
      </c>
      <c r="E188" s="9">
        <f t="shared" si="27"/>
        <v>1.1302238709468226E-3</v>
      </c>
      <c r="F188" s="9">
        <f t="shared" si="27"/>
        <v>9.868906495216009E-3</v>
      </c>
      <c r="H188" s="8">
        <v>176</v>
      </c>
      <c r="I188" s="9">
        <f t="shared" si="26"/>
        <v>0.10000000367713238</v>
      </c>
      <c r="J188" s="9">
        <f t="shared" si="26"/>
        <v>0.10000091794150119</v>
      </c>
      <c r="K188" s="9">
        <f t="shared" si="26"/>
        <v>0.10005246792908126</v>
      </c>
      <c r="L188" s="9">
        <f t="shared" si="26"/>
        <v>0.10101720148385214</v>
      </c>
      <c r="M188" s="9">
        <f t="shared" si="26"/>
        <v>0.10888201584569442</v>
      </c>
    </row>
    <row r="189" spans="1:13" ht="15" customHeight="1" x14ac:dyDescent="0.2">
      <c r="A189" s="2">
        <v>177</v>
      </c>
      <c r="B189" s="10">
        <f t="shared" si="27"/>
        <v>3.6329695459567684E-9</v>
      </c>
      <c r="C189" s="10">
        <f t="shared" si="27"/>
        <v>9.358119407387435E-7</v>
      </c>
      <c r="D189" s="10">
        <f t="shared" si="27"/>
        <v>5.4733362451481703E-5</v>
      </c>
      <c r="E189" s="10">
        <f t="shared" si="27"/>
        <v>1.0791899120973461E-3</v>
      </c>
      <c r="F189" s="10">
        <f t="shared" si="27"/>
        <v>9.5423469577257981E-3</v>
      </c>
      <c r="H189" s="2">
        <v>177</v>
      </c>
      <c r="I189" s="10">
        <f t="shared" si="26"/>
        <v>0.10000000326967259</v>
      </c>
      <c r="J189" s="10">
        <f t="shared" si="26"/>
        <v>0.10000084223074666</v>
      </c>
      <c r="K189" s="10">
        <f t="shared" si="26"/>
        <v>0.10004926002620634</v>
      </c>
      <c r="L189" s="10">
        <f t="shared" si="26"/>
        <v>0.10097127092088762</v>
      </c>
      <c r="M189" s="10">
        <f t="shared" si="26"/>
        <v>0.10858811226195322</v>
      </c>
    </row>
    <row r="190" spans="1:13" ht="15" customHeight="1" x14ac:dyDescent="0.2">
      <c r="A190" s="8">
        <v>178</v>
      </c>
      <c r="B190" s="9">
        <f t="shared" si="27"/>
        <v>3.2304034076064537E-9</v>
      </c>
      <c r="C190" s="9">
        <f t="shared" si="27"/>
        <v>8.5862724858771421E-7</v>
      </c>
      <c r="D190" s="9">
        <f t="shared" si="27"/>
        <v>5.1386942081096922E-5</v>
      </c>
      <c r="E190" s="9">
        <f t="shared" si="27"/>
        <v>1.0304585698802495E-3</v>
      </c>
      <c r="F190" s="9">
        <f t="shared" si="27"/>
        <v>9.2265186812349465E-3</v>
      </c>
      <c r="H190" s="8">
        <v>178</v>
      </c>
      <c r="I190" s="9">
        <f t="shared" si="26"/>
        <v>0.10000000290736308</v>
      </c>
      <c r="J190" s="9">
        <f t="shared" si="26"/>
        <v>0.10000077276452374</v>
      </c>
      <c r="K190" s="9">
        <f t="shared" si="26"/>
        <v>0.10004624824787299</v>
      </c>
      <c r="L190" s="9">
        <f t="shared" si="26"/>
        <v>0.10092741271289223</v>
      </c>
      <c r="M190" s="9">
        <f t="shared" si="26"/>
        <v>0.10830386681311145</v>
      </c>
    </row>
    <row r="191" spans="1:13" ht="15" customHeight="1" x14ac:dyDescent="0.2">
      <c r="A191" s="2">
        <v>179</v>
      </c>
      <c r="B191" s="10">
        <f t="shared" si="27"/>
        <v>2.8724452664746408E-9</v>
      </c>
      <c r="C191" s="10">
        <f t="shared" si="27"/>
        <v>7.8780865731794637E-7</v>
      </c>
      <c r="D191" s="10">
        <f t="shared" si="27"/>
        <v>4.8245115910100382E-5</v>
      </c>
      <c r="E191" s="10">
        <f t="shared" si="27"/>
        <v>9.8392610747746008E-4</v>
      </c>
      <c r="F191" s="10">
        <f t="shared" si="27"/>
        <v>8.9210738717802832E-3</v>
      </c>
      <c r="H191" s="2">
        <v>179</v>
      </c>
      <c r="I191" s="10">
        <f t="shared" si="26"/>
        <v>0.10000000258520074</v>
      </c>
      <c r="J191" s="10">
        <f t="shared" si="26"/>
        <v>0.1000007090277916</v>
      </c>
      <c r="K191" s="10">
        <f t="shared" si="26"/>
        <v>0.1000434206043191</v>
      </c>
      <c r="L191" s="10">
        <f t="shared" si="26"/>
        <v>0.10088553349672973</v>
      </c>
      <c r="M191" s="10">
        <f t="shared" si="26"/>
        <v>0.10802896648460227</v>
      </c>
    </row>
    <row r="192" spans="1:13" ht="15" customHeight="1" x14ac:dyDescent="0.2">
      <c r="A192" s="8">
        <v>180</v>
      </c>
      <c r="B192" s="9">
        <f t="shared" ref="B192:F201" si="28">$Z$85/(1+($Z$86*($Z$46^($Z$42*$Z$46^(($Z$43*$D$5)+($Z$44*B$10)+($Z$45*$D$5*B$10))*$Z$87*($A192/100)))))</f>
        <v>2.5541521499208952E-9</v>
      </c>
      <c r="C192" s="9">
        <f t="shared" si="28"/>
        <v>7.2283109914873669E-7</v>
      </c>
      <c r="D192" s="9">
        <f t="shared" si="28"/>
        <v>4.5295376280548067E-5</v>
      </c>
      <c r="E192" s="9">
        <f t="shared" si="28"/>
        <v>9.3949344785182996E-4</v>
      </c>
      <c r="F192" s="9">
        <f t="shared" si="28"/>
        <v>8.625675691056392E-3</v>
      </c>
      <c r="H192" s="8">
        <v>180</v>
      </c>
      <c r="I192" s="9">
        <f t="shared" si="26"/>
        <v>0.10000000229873694</v>
      </c>
      <c r="J192" s="9">
        <f t="shared" si="26"/>
        <v>0.10000065054798923</v>
      </c>
      <c r="K192" s="9">
        <f t="shared" si="26"/>
        <v>0.1000407658386525</v>
      </c>
      <c r="L192" s="9">
        <f t="shared" si="26"/>
        <v>0.10084554410306665</v>
      </c>
      <c r="M192" s="9">
        <f t="shared" si="26"/>
        <v>0.10776310812195075</v>
      </c>
    </row>
    <row r="193" spans="1:13" ht="15" customHeight="1" x14ac:dyDescent="0.2">
      <c r="A193" s="2">
        <v>181</v>
      </c>
      <c r="B193" s="10">
        <f t="shared" si="28"/>
        <v>2.2711288117184417E-9</v>
      </c>
      <c r="C193" s="10">
        <f t="shared" si="28"/>
        <v>6.632128131188968E-7</v>
      </c>
      <c r="D193" s="10">
        <f t="shared" si="28"/>
        <v>4.2525980074511399E-5</v>
      </c>
      <c r="E193" s="10">
        <f t="shared" si="28"/>
        <v>8.9706596564682634E-4</v>
      </c>
      <c r="F193" s="10">
        <f t="shared" si="28"/>
        <v>8.3399979319977845E-3</v>
      </c>
      <c r="H193" s="2">
        <v>181</v>
      </c>
      <c r="I193" s="10">
        <f t="shared" si="26"/>
        <v>0.10000000204401593</v>
      </c>
      <c r="J193" s="10">
        <f t="shared" si="26"/>
        <v>0.10000059689153182</v>
      </c>
      <c r="K193" s="10">
        <f t="shared" si="26"/>
        <v>0.10003827338206707</v>
      </c>
      <c r="L193" s="10">
        <f t="shared" si="26"/>
        <v>0.10080735936908215</v>
      </c>
      <c r="M193" s="10">
        <f t="shared" si="26"/>
        <v>0.10750599813879801</v>
      </c>
    </row>
    <row r="194" spans="1:13" ht="15" customHeight="1" x14ac:dyDescent="0.2">
      <c r="A194" s="8">
        <v>182</v>
      </c>
      <c r="B194" s="9">
        <f t="shared" si="28"/>
        <v>2.0194670389770488E-9</v>
      </c>
      <c r="C194" s="9">
        <f t="shared" si="28"/>
        <v>6.0851177321858883E-7</v>
      </c>
      <c r="D194" s="9">
        <f t="shared" si="28"/>
        <v>3.992590199319273E-5</v>
      </c>
      <c r="E194" s="9">
        <f t="shared" si="28"/>
        <v>8.5655328827239263E-4</v>
      </c>
      <c r="F194" s="9">
        <f t="shared" si="28"/>
        <v>8.0637247025932071E-3</v>
      </c>
      <c r="H194" s="8">
        <v>182</v>
      </c>
      <c r="I194" s="9">
        <f t="shared" si="26"/>
        <v>0.10000000181752033</v>
      </c>
      <c r="J194" s="9">
        <f t="shared" si="26"/>
        <v>0.10000054766059591</v>
      </c>
      <c r="K194" s="9">
        <f t="shared" si="26"/>
        <v>0.10003593331179388</v>
      </c>
      <c r="L194" s="9">
        <f t="shared" si="26"/>
        <v>0.10077089795944516</v>
      </c>
      <c r="M194" s="9">
        <f t="shared" si="26"/>
        <v>0.10725735223233389</v>
      </c>
    </row>
    <row r="195" spans="1:13" ht="15" customHeight="1" x14ac:dyDescent="0.2">
      <c r="A195" s="2">
        <v>183</v>
      </c>
      <c r="B195" s="10">
        <f t="shared" si="28"/>
        <v>1.7956916844115809E-9</v>
      </c>
      <c r="C195" s="10">
        <f t="shared" si="28"/>
        <v>5.5832241112007009E-7</v>
      </c>
      <c r="D195" s="10">
        <f t="shared" si="28"/>
        <v>3.7484790689697827E-5</v>
      </c>
      <c r="E195" s="10">
        <f t="shared" si="28"/>
        <v>8.1786910578100997E-4</v>
      </c>
      <c r="F195" s="10">
        <f t="shared" si="28"/>
        <v>7.7965501178188339E-3</v>
      </c>
      <c r="H195" s="2">
        <v>183</v>
      </c>
      <c r="I195" s="10">
        <f t="shared" si="26"/>
        <v>0.10000000161612252</v>
      </c>
      <c r="J195" s="10">
        <f t="shared" si="26"/>
        <v>0.10000050249017001</v>
      </c>
      <c r="K195" s="10">
        <f t="shared" si="26"/>
        <v>0.10003373631162073</v>
      </c>
      <c r="L195" s="10">
        <f t="shared" si="26"/>
        <v>0.10073608219520291</v>
      </c>
      <c r="M195" s="10">
        <f t="shared" si="26"/>
        <v>0.10701689510603696</v>
      </c>
    </row>
    <row r="196" spans="1:13" ht="15" customHeight="1" x14ac:dyDescent="0.2">
      <c r="A196" s="8">
        <v>184</v>
      </c>
      <c r="B196" s="9">
        <f t="shared" si="28"/>
        <v>1.5967126787268356E-9</v>
      </c>
      <c r="C196" s="9">
        <f t="shared" si="28"/>
        <v>5.1227260920990155E-7</v>
      </c>
      <c r="D196" s="9">
        <f t="shared" si="28"/>
        <v>3.5192927581339481E-5</v>
      </c>
      <c r="E196" s="9">
        <f t="shared" si="28"/>
        <v>7.8093098915418227E-4</v>
      </c>
      <c r="F196" s="9">
        <f t="shared" si="28"/>
        <v>7.5381779995704794E-3</v>
      </c>
      <c r="H196" s="8">
        <v>184</v>
      </c>
      <c r="I196" s="9">
        <f t="shared" si="26"/>
        <v>0.10000000143704142</v>
      </c>
      <c r="J196" s="9">
        <f t="shared" si="26"/>
        <v>0.10000046104534829</v>
      </c>
      <c r="K196" s="9">
        <f t="shared" si="26"/>
        <v>0.10003167363482321</v>
      </c>
      <c r="L196" s="9">
        <f t="shared" si="26"/>
        <v>0.10070283789023877</v>
      </c>
      <c r="M196" s="9">
        <f t="shared" si="26"/>
        <v>0.10678436019961343</v>
      </c>
    </row>
    <row r="197" spans="1:13" ht="15" customHeight="1" x14ac:dyDescent="0.2">
      <c r="A197" s="2">
        <v>185</v>
      </c>
      <c r="B197" s="10">
        <f t="shared" si="28"/>
        <v>1.4197823604672665E-9</v>
      </c>
      <c r="C197" s="10">
        <f t="shared" si="28"/>
        <v>4.7002094162911598E-7</v>
      </c>
      <c r="D197" s="10">
        <f t="shared" si="28"/>
        <v>3.3041188177949803E-5</v>
      </c>
      <c r="E197" s="10">
        <f t="shared" si="28"/>
        <v>7.45660216635227E-4</v>
      </c>
      <c r="F197" s="10">
        <f t="shared" si="28"/>
        <v>7.2883215844703076E-3</v>
      </c>
      <c r="H197" s="2">
        <v>185</v>
      </c>
      <c r="I197" s="10">
        <f t="shared" si="26"/>
        <v>0.10000000127780413</v>
      </c>
      <c r="J197" s="10">
        <f t="shared" si="26"/>
        <v>0.10000042301884747</v>
      </c>
      <c r="K197" s="10">
        <f t="shared" si="26"/>
        <v>0.10002973706936016</v>
      </c>
      <c r="L197" s="10">
        <f t="shared" si="26"/>
        <v>0.10067109419497171</v>
      </c>
      <c r="M197" s="10">
        <f t="shared" si="26"/>
        <v>0.10655948942602328</v>
      </c>
    </row>
    <row r="198" spans="1:13" ht="15" customHeight="1" x14ac:dyDescent="0.2">
      <c r="A198" s="8">
        <v>186</v>
      </c>
      <c r="B198" s="9">
        <f t="shared" si="28"/>
        <v>1.2624575341081404E-9</v>
      </c>
      <c r="C198" s="9">
        <f t="shared" si="28"/>
        <v>4.3125414286645667E-7</v>
      </c>
      <c r="D198" s="9">
        <f t="shared" si="28"/>
        <v>3.102100577264049E-5</v>
      </c>
      <c r="E198" s="9">
        <f t="shared" si="28"/>
        <v>7.1198160775929448E-4</v>
      </c>
      <c r="F198" s="9">
        <f t="shared" si="28"/>
        <v>7.0467032394185324E-3</v>
      </c>
      <c r="H198" s="8">
        <v>186</v>
      </c>
      <c r="I198" s="9">
        <f t="shared" si="26"/>
        <v>0.10000000113621178</v>
      </c>
      <c r="J198" s="9">
        <f t="shared" si="26"/>
        <v>0.10000038812872858</v>
      </c>
      <c r="K198" s="9">
        <f t="shared" si="26"/>
        <v>0.10002791890519538</v>
      </c>
      <c r="L198" s="9">
        <f t="shared" si="26"/>
        <v>0.10064078344698336</v>
      </c>
      <c r="M198" s="9">
        <f t="shared" si="26"/>
        <v>0.10634203291547668</v>
      </c>
    </row>
    <row r="199" spans="1:13" ht="15" customHeight="1" x14ac:dyDescent="0.2">
      <c r="A199" s="2">
        <v>187</v>
      </c>
      <c r="B199" s="10">
        <f t="shared" si="28"/>
        <v>1.1225657324558268E-9</v>
      </c>
      <c r="C199" s="10">
        <f t="shared" si="28"/>
        <v>3.9568478513682758E-7</v>
      </c>
      <c r="D199" s="10">
        <f t="shared" si="28"/>
        <v>2.9124337350807839E-5</v>
      </c>
      <c r="E199" s="10">
        <f t="shared" si="28"/>
        <v>6.7982336474603966E-4</v>
      </c>
      <c r="F199" s="10">
        <f t="shared" si="28"/>
        <v>6.8130541847572241E-3</v>
      </c>
      <c r="H199" s="2">
        <v>187</v>
      </c>
      <c r="I199" s="10">
        <f t="shared" si="26"/>
        <v>0.10000000101030916</v>
      </c>
      <c r="J199" s="10">
        <f t="shared" si="26"/>
        <v>0.10000035611630663</v>
      </c>
      <c r="K199" s="10">
        <f t="shared" si="26"/>
        <v>0.10002621190361573</v>
      </c>
      <c r="L199" s="10">
        <f t="shared" si="26"/>
        <v>0.10061184102827145</v>
      </c>
      <c r="M199" s="10">
        <f t="shared" si="26"/>
        <v>0.10613174876628151</v>
      </c>
    </row>
    <row r="200" spans="1:13" ht="15" customHeight="1" x14ac:dyDescent="0.2">
      <c r="A200" s="8">
        <v>188</v>
      </c>
      <c r="B200" s="9">
        <f t="shared" si="28"/>
        <v>9.9817521748153154E-10</v>
      </c>
      <c r="C200" s="9">
        <f t="shared" si="28"/>
        <v>3.6304914732496248E-7</v>
      </c>
      <c r="D200" s="9">
        <f t="shared" si="28"/>
        <v>2.7343631581965006E-5</v>
      </c>
      <c r="E200" s="9">
        <f t="shared" si="28"/>
        <v>6.4911692093433751E-4</v>
      </c>
      <c r="F200" s="9">
        <f t="shared" si="28"/>
        <v>6.5871142249096827E-3</v>
      </c>
      <c r="H200" s="8">
        <v>188</v>
      </c>
      <c r="I200" s="9">
        <f t="shared" si="26"/>
        <v>0.1000000008983577</v>
      </c>
      <c r="J200" s="9">
        <f t="shared" si="26"/>
        <v>0.10000032674423259</v>
      </c>
      <c r="K200" s="9">
        <f t="shared" si="26"/>
        <v>0.10002460926842377</v>
      </c>
      <c r="L200" s="9">
        <f t="shared" si="26"/>
        <v>0.10058420522884091</v>
      </c>
      <c r="M200" s="9">
        <f t="shared" si="26"/>
        <v>0.10592840280241872</v>
      </c>
    </row>
    <row r="201" spans="1:13" ht="15" customHeight="1" x14ac:dyDescent="0.2">
      <c r="A201" s="2">
        <v>189</v>
      </c>
      <c r="B201" s="10">
        <f t="shared" si="28"/>
        <v>8.8756830533602751E-10</v>
      </c>
      <c r="C201" s="10">
        <f t="shared" si="28"/>
        <v>3.3310525969453774E-7</v>
      </c>
      <c r="D201" s="10">
        <f t="shared" si="28"/>
        <v>2.5671798767241263E-5</v>
      </c>
      <c r="E201" s="10">
        <f t="shared" si="28"/>
        <v>6.1979679595182543E-4</v>
      </c>
      <c r="F201" s="10">
        <f t="shared" si="28"/>
        <v>6.3686314863565293E-3</v>
      </c>
      <c r="H201" s="2">
        <v>189</v>
      </c>
      <c r="I201" s="10">
        <f t="shared" si="26"/>
        <v>0.10000000079881148</v>
      </c>
      <c r="J201" s="10">
        <f t="shared" si="26"/>
        <v>0.10000029979473372</v>
      </c>
      <c r="K201" s="10">
        <f t="shared" si="26"/>
        <v>0.10002310461889052</v>
      </c>
      <c r="L201" s="10">
        <f t="shared" si="26"/>
        <v>0.10055781711635665</v>
      </c>
      <c r="M201" s="10">
        <f t="shared" si="26"/>
        <v>0.10573176833772088</v>
      </c>
    </row>
    <row r="202" spans="1:13" ht="15" customHeight="1" x14ac:dyDescent="0.2">
      <c r="A202" s="8">
        <v>190</v>
      </c>
      <c r="B202" s="9">
        <f t="shared" ref="B202:F212" si="29">$Z$85/(1+($Z$86*($Z$46^($Z$42*$Z$46^(($Z$43*$D$5)+($Z$44*B$10)+($Z$45*$D$5*B$10))*$Z$87*($A202/100)))))</f>
        <v>7.8921764719577704E-10</v>
      </c>
      <c r="C202" s="9">
        <f t="shared" si="29"/>
        <v>3.0563110986608866E-7</v>
      </c>
      <c r="D202" s="9">
        <f t="shared" si="29"/>
        <v>2.410218262313918E-5</v>
      </c>
      <c r="E202" s="9">
        <f t="shared" si="29"/>
        <v>5.9180045732502482E-4</v>
      </c>
      <c r="F202" s="9">
        <f t="shared" si="29"/>
        <v>6.1573621628072707E-3</v>
      </c>
      <c r="H202" s="8">
        <v>190</v>
      </c>
      <c r="I202" s="9">
        <f t="shared" si="26"/>
        <v>0.10000000071029588</v>
      </c>
      <c r="J202" s="9">
        <f t="shared" si="26"/>
        <v>0.10000027506799888</v>
      </c>
      <c r="K202" s="9">
        <f t="shared" si="26"/>
        <v>0.10002169196436084</v>
      </c>
      <c r="L202" s="9">
        <f t="shared" si="26"/>
        <v>0.10053262041159253</v>
      </c>
      <c r="M202" s="9">
        <f t="shared" si="26"/>
        <v>0.10554162594652655</v>
      </c>
    </row>
    <row r="203" spans="1:13" ht="15" customHeight="1" x14ac:dyDescent="0.2">
      <c r="A203" s="2">
        <v>191</v>
      </c>
      <c r="B203" s="10">
        <f t="shared" si="29"/>
        <v>7.0176513840744665E-10</v>
      </c>
      <c r="C203" s="10">
        <f t="shared" si="29"/>
        <v>2.8042299676266204E-7</v>
      </c>
      <c r="D203" s="10">
        <f t="shared" si="29"/>
        <v>2.2628533789422095E-5</v>
      </c>
      <c r="E203" s="10">
        <f t="shared" si="29"/>
        <v>5.6506818824814836E-4</v>
      </c>
      <c r="F203" s="10">
        <f t="shared" si="29"/>
        <v>5.9530702674245586E-3</v>
      </c>
      <c r="H203" s="2">
        <v>191</v>
      </c>
      <c r="I203" s="10">
        <f t="shared" si="26"/>
        <v>0.10000000063158863</v>
      </c>
      <c r="J203" s="10">
        <f t="shared" si="26"/>
        <v>0.1000002523806971</v>
      </c>
      <c r="K203" s="10">
        <f t="shared" si="26"/>
        <v>0.10002036568041049</v>
      </c>
      <c r="L203" s="10">
        <f t="shared" si="26"/>
        <v>0.10050856136942334</v>
      </c>
      <c r="M203" s="10">
        <f t="shared" si="26"/>
        <v>0.10535776324068211</v>
      </c>
    </row>
    <row r="204" spans="1:13" ht="15" customHeight="1" x14ac:dyDescent="0.2">
      <c r="A204" s="8">
        <v>192</v>
      </c>
      <c r="B204" s="9">
        <f t="shared" si="29"/>
        <v>6.2400316469142105E-10</v>
      </c>
      <c r="C204" s="9">
        <f t="shared" si="29"/>
        <v>2.5729402031918157E-7</v>
      </c>
      <c r="D204" s="9">
        <f t="shared" si="29"/>
        <v>2.1244984955842163E-5</v>
      </c>
      <c r="E204" s="9">
        <f t="shared" si="29"/>
        <v>5.3954296124067327E-4</v>
      </c>
      <c r="F204" s="9">
        <f t="shared" si="29"/>
        <v>5.7555273919569702E-3</v>
      </c>
      <c r="H204" s="8">
        <v>192</v>
      </c>
      <c r="I204" s="9">
        <f t="shared" si="26"/>
        <v>0.10000000056160285</v>
      </c>
      <c r="J204" s="9">
        <f t="shared" si="26"/>
        <v>0.10000023156461829</v>
      </c>
      <c r="K204" s="9">
        <f t="shared" si="26"/>
        <v>0.10001912048646026</v>
      </c>
      <c r="L204" s="9">
        <f t="shared" si="26"/>
        <v>0.10048558866511662</v>
      </c>
      <c r="M204" s="9">
        <f t="shared" si="26"/>
        <v>0.10517997465276128</v>
      </c>
    </row>
    <row r="205" spans="1:13" ht="15" customHeight="1" x14ac:dyDescent="0.2">
      <c r="A205" s="2">
        <v>193</v>
      </c>
      <c r="B205" s="10">
        <f t="shared" si="29"/>
        <v>5.5485792643684255E-10</v>
      </c>
      <c r="C205" s="10">
        <f t="shared" si="29"/>
        <v>2.360726957580766E-7</v>
      </c>
      <c r="D205" s="10">
        <f t="shared" si="29"/>
        <v>1.994602750884377E-5</v>
      </c>
      <c r="E205" s="10">
        <f t="shared" si="29"/>
        <v>5.1517031743519999E-4</v>
      </c>
      <c r="F205" s="10">
        <f t="shared" si="29"/>
        <v>5.5645124726355676E-3</v>
      </c>
      <c r="H205" s="2">
        <v>193</v>
      </c>
      <c r="I205" s="10">
        <f t="shared" si="26"/>
        <v>0.10000000049937213</v>
      </c>
      <c r="J205" s="10">
        <f t="shared" si="26"/>
        <v>0.10000021246542619</v>
      </c>
      <c r="K205" s="10">
        <f t="shared" si="26"/>
        <v>0.10001795142475796</v>
      </c>
      <c r="L205" s="10">
        <f t="shared" si="26"/>
        <v>0.10046365328569168</v>
      </c>
      <c r="M205" s="10">
        <f t="shared" si="26"/>
        <v>0.10500806122537201</v>
      </c>
    </row>
    <row r="206" spans="1:13" ht="15" customHeight="1" x14ac:dyDescent="0.2">
      <c r="A206" s="8">
        <v>194</v>
      </c>
      <c r="B206" s="9">
        <f t="shared" si="29"/>
        <v>4.9337461081673961E-10</v>
      </c>
      <c r="C206" s="9">
        <f t="shared" si="29"/>
        <v>2.1660168215718733E-7</v>
      </c>
      <c r="D206" s="9">
        <f t="shared" si="29"/>
        <v>1.8726489605405785E-5</v>
      </c>
      <c r="E206" s="9">
        <f t="shared" si="29"/>
        <v>4.9189825124813596E-4</v>
      </c>
      <c r="F206" s="9">
        <f t="shared" si="29"/>
        <v>5.3798115626886509E-3</v>
      </c>
      <c r="H206" s="8">
        <v>194</v>
      </c>
      <c r="I206" s="9">
        <f t="shared" si="26"/>
        <v>0.10000000044403716</v>
      </c>
      <c r="J206" s="9">
        <f t="shared" si="26"/>
        <v>0.10000019494151395</v>
      </c>
      <c r="K206" s="9">
        <f t="shared" si="26"/>
        <v>0.10001685384064488</v>
      </c>
      <c r="L206" s="9">
        <f t="shared" si="26"/>
        <v>0.10044270842612332</v>
      </c>
      <c r="M206" s="9">
        <f t="shared" si="26"/>
        <v>0.1048418304064198</v>
      </c>
    </row>
    <row r="207" spans="1:13" ht="15" customHeight="1" x14ac:dyDescent="0.2">
      <c r="A207" s="2">
        <v>195</v>
      </c>
      <c r="B207" s="10">
        <f t="shared" si="29"/>
        <v>4.3870420696791759E-10</v>
      </c>
      <c r="C207" s="10">
        <f t="shared" si="29"/>
        <v>1.9873661588338365E-7</v>
      </c>
      <c r="D207" s="10">
        <f t="shared" si="29"/>
        <v>1.7581515586852543E-5</v>
      </c>
      <c r="E207" s="10">
        <f t="shared" si="29"/>
        <v>4.6967710019630665E-4</v>
      </c>
      <c r="F207" s="10">
        <f t="shared" si="29"/>
        <v>5.2012176113293675E-3</v>
      </c>
      <c r="H207" s="2">
        <v>195</v>
      </c>
      <c r="I207" s="10">
        <f t="shared" si="26"/>
        <v>0.1000000003948338</v>
      </c>
      <c r="J207" s="10">
        <f t="shared" si="26"/>
        <v>0.1000001788629543</v>
      </c>
      <c r="K207" s="10">
        <f t="shared" si="26"/>
        <v>0.10001582336402817</v>
      </c>
      <c r="L207" s="10">
        <f t="shared" si="26"/>
        <v>0.10042270939017668</v>
      </c>
      <c r="M207" s="10">
        <f t="shared" si="26"/>
        <v>0.10468109585019644</v>
      </c>
    </row>
    <row r="208" spans="1:13" ht="15" customHeight="1" x14ac:dyDescent="0.2">
      <c r="A208" s="8">
        <v>196</v>
      </c>
      <c r="B208" s="9">
        <f t="shared" si="29"/>
        <v>3.9009178216909268E-10</v>
      </c>
      <c r="C208" s="9">
        <f t="shared" si="29"/>
        <v>1.8234504024277504E-7</v>
      </c>
      <c r="D208" s="9">
        <f t="shared" si="29"/>
        <v>1.6506546650781489E-5</v>
      </c>
      <c r="E208" s="9">
        <f t="shared" si="29"/>
        <v>4.4845943963274737E-4</v>
      </c>
      <c r="F208" s="9">
        <f t="shared" si="29"/>
        <v>5.0285302490707274E-3</v>
      </c>
      <c r="H208" s="8">
        <v>196</v>
      </c>
      <c r="I208" s="9">
        <f t="shared" si="26"/>
        <v>0.10000000035108261</v>
      </c>
      <c r="J208" s="9">
        <f t="shared" si="26"/>
        <v>0.10000016411053622</v>
      </c>
      <c r="K208" s="9">
        <f t="shared" si="26"/>
        <v>0.10001485589198571</v>
      </c>
      <c r="L208" s="9">
        <f t="shared" si="26"/>
        <v>0.10040361349566948</v>
      </c>
      <c r="M208" s="9">
        <f t="shared" si="26"/>
        <v>0.10452567722416366</v>
      </c>
    </row>
    <row r="209" spans="1:13" ht="15" customHeight="1" x14ac:dyDescent="0.2">
      <c r="A209" s="2">
        <v>197</v>
      </c>
      <c r="B209" s="10">
        <f t="shared" si="29"/>
        <v>3.4686605712531854E-10</v>
      </c>
      <c r="C209" s="10">
        <f t="shared" si="29"/>
        <v>1.6730542341176559E-7</v>
      </c>
      <c r="D209" s="10">
        <f t="shared" si="29"/>
        <v>1.5497302704251995E-5</v>
      </c>
      <c r="E209" s="10">
        <f t="shared" si="29"/>
        <v>4.2819998218467223E-4</v>
      </c>
      <c r="F209" s="10">
        <f t="shared" si="29"/>
        <v>4.8615555792231114E-3</v>
      </c>
      <c r="H209" s="2">
        <v>197</v>
      </c>
      <c r="I209" s="10">
        <f t="shared" si="26"/>
        <v>0.10000000031217945</v>
      </c>
      <c r="J209" s="10">
        <f t="shared" si="26"/>
        <v>0.10000015057488107</v>
      </c>
      <c r="K209" s="10">
        <f t="shared" si="26"/>
        <v>0.10001394757243383</v>
      </c>
      <c r="L209" s="10">
        <f t="shared" si="26"/>
        <v>0.10038537998396621</v>
      </c>
      <c r="M209" s="10">
        <f t="shared" si="26"/>
        <v>0.1043754000213008</v>
      </c>
    </row>
    <row r="210" spans="1:13" ht="15" customHeight="1" x14ac:dyDescent="0.2">
      <c r="A210" s="8">
        <v>198</v>
      </c>
      <c r="B210" s="9">
        <f t="shared" si="29"/>
        <v>3.0843013640590747E-10</v>
      </c>
      <c r="C210" s="9">
        <f t="shared" si="29"/>
        <v>1.5350625736770235E-7</v>
      </c>
      <c r="D210" s="9">
        <f t="shared" si="29"/>
        <v>1.4549765326070171E-5</v>
      </c>
      <c r="E210" s="9">
        <f t="shared" si="29"/>
        <v>4.0885548168592673E-4</v>
      </c>
      <c r="F210" s="9">
        <f t="shared" si="29"/>
        <v>4.7001059754301832E-3</v>
      </c>
      <c r="H210" s="8">
        <v>198</v>
      </c>
      <c r="I210" s="9">
        <f t="shared" si="26"/>
        <v>0.10000000027758713</v>
      </c>
      <c r="J210" s="9">
        <f t="shared" si="26"/>
        <v>0.10000013815563163</v>
      </c>
      <c r="K210" s="9">
        <f t="shared" si="26"/>
        <v>0.10001309478879347</v>
      </c>
      <c r="L210" s="9">
        <f t="shared" si="26"/>
        <v>0.10036796993351733</v>
      </c>
      <c r="M210" s="9">
        <f t="shared" si="26"/>
        <v>0.10423009537788717</v>
      </c>
    </row>
    <row r="211" spans="1:13" ht="15" customHeight="1" x14ac:dyDescent="0.2">
      <c r="A211" s="2">
        <v>199</v>
      </c>
      <c r="B211" s="10">
        <f t="shared" si="29"/>
        <v>2.742532660343215E-10</v>
      </c>
      <c r="C211" s="10">
        <f t="shared" si="29"/>
        <v>1.4084523113843121E-7</v>
      </c>
      <c r="D211" s="10">
        <f t="shared" si="29"/>
        <v>1.3660161770409212E-5</v>
      </c>
      <c r="E211" s="10">
        <f t="shared" si="29"/>
        <v>3.9038464140524838E-4</v>
      </c>
      <c r="F211" s="10">
        <f t="shared" si="29"/>
        <v>4.5439998850997912E-3</v>
      </c>
      <c r="H211" s="2">
        <v>199</v>
      </c>
      <c r="I211" s="10">
        <f t="shared" si="26"/>
        <v>0.10000000024682794</v>
      </c>
      <c r="J211" s="10">
        <f t="shared" si="26"/>
        <v>0.10000012676070803</v>
      </c>
      <c r="K211" s="10">
        <f t="shared" si="26"/>
        <v>0.10001229414559337</v>
      </c>
      <c r="L211" s="10">
        <f t="shared" si="26"/>
        <v>0.10035134617726472</v>
      </c>
      <c r="M211" s="10">
        <f t="shared" si="26"/>
        <v>0.10408959989658982</v>
      </c>
    </row>
    <row r="212" spans="1:13" ht="15" customHeight="1" x14ac:dyDescent="0.2">
      <c r="A212" s="8">
        <v>200</v>
      </c>
      <c r="B212" s="9">
        <f t="shared" si="29"/>
        <v>2.4386350441221231E-10</v>
      </c>
      <c r="C212" s="9">
        <f t="shared" si="29"/>
        <v>1.292284722410526E-7</v>
      </c>
      <c r="D212" s="9">
        <f t="shared" si="29"/>
        <v>1.2824949948143228E-5</v>
      </c>
      <c r="E212" s="9">
        <f t="shared" si="29"/>
        <v>3.7274802638019203E-4</v>
      </c>
      <c r="F212" s="9">
        <f t="shared" si="29"/>
        <v>4.3930616385878763E-3</v>
      </c>
      <c r="H212" s="8">
        <v>200</v>
      </c>
      <c r="I212" s="9">
        <f t="shared" si="26"/>
        <v>0.10000000021947716</v>
      </c>
      <c r="J212" s="9">
        <f t="shared" si="26"/>
        <v>0.10000011630562503</v>
      </c>
      <c r="K212" s="9">
        <f t="shared" si="26"/>
        <v>0.10001154245495333</v>
      </c>
      <c r="L212" s="9">
        <f t="shared" si="26"/>
        <v>0.10033547322374217</v>
      </c>
      <c r="M212" s="9">
        <f t="shared" si="26"/>
        <v>0.1039537554747291</v>
      </c>
    </row>
  </sheetData>
  <sheetProtection algorithmName="SHA-512" hashValue="Aecx7kQcsee0tfg/yeoSv69y+Dx7/m9ZhA/S9DF2GnrJZQRED8y12Eb7T9TvEXTPzPLoMzBD1NOTWaMsLVurfQ==" saltValue="SW6jzcJETEkuodikShWEjw==" spinCount="100000" sheet="1"/>
  <mergeCells count="20">
    <mergeCell ref="A1:M1"/>
    <mergeCell ref="H2:M2"/>
    <mergeCell ref="H3:M3"/>
    <mergeCell ref="A8:A11"/>
    <mergeCell ref="Z34:AA34"/>
    <mergeCell ref="Z35:AA35"/>
    <mergeCell ref="Z36:AA36"/>
    <mergeCell ref="B8:F8"/>
    <mergeCell ref="B9:F9"/>
    <mergeCell ref="X21:Y21"/>
    <mergeCell ref="X22:Y22"/>
    <mergeCell ref="X24:Y24"/>
    <mergeCell ref="H8:H11"/>
    <mergeCell ref="I8:M8"/>
    <mergeCell ref="I9:M9"/>
    <mergeCell ref="Y54:Z54"/>
    <mergeCell ref="Y63:Z63"/>
    <mergeCell ref="Z37:AA37"/>
    <mergeCell ref="Z38:AA38"/>
    <mergeCell ref="Z39:AA39"/>
  </mergeCells>
  <dataValidations disablePrompts="1" count="2">
    <dataValidation type="list" allowBlank="1" showInputMessage="1" showErrorMessage="1" sqref="Y14" xr:uid="{BE72B954-E087-416D-8451-8D37944CF005}">
      <formula1>$Y$65:$Y$69</formula1>
    </dataValidation>
    <dataValidation type="list" allowBlank="1" showInputMessage="1" showErrorMessage="1" sqref="Y13" xr:uid="{614172B0-787F-4765-BC9A-460BF6B3D038}">
      <formula1>$Y$56:$Y$60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TRABALHO EXTREMO</vt:lpstr>
      <vt:lpstr>'TRABALHO EXTREMO'!Area_de_impressao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Fatores de desgaste e de depreciação do método Caires</dc:title>
  <dc:creator>Samuel Jesus de Oliveira</dc:creator>
  <cp:lastModifiedBy>Samuel Jesus de Oliveira</cp:lastModifiedBy>
  <cp:lastPrinted>2021-02-24T03:13:15Z</cp:lastPrinted>
  <dcterms:created xsi:type="dcterms:W3CDTF">2021-02-23T23:01:50Z</dcterms:created>
  <dcterms:modified xsi:type="dcterms:W3CDTF">2022-09-19T23:02:51Z</dcterms:modified>
</cp:coreProperties>
</file>